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nas1\020-総務部\021-総務課\契約\④物品\電力入札\R8電力入札\②楠線他\"/>
    </mc:Choice>
  </mc:AlternateContent>
  <xr:revisionPtr revIDLastSave="0" documentId="13_ncr:1_{1562DDB7-9A49-400C-ADE1-E09134F1C19A}" xr6:coauthVersionLast="47" xr6:coauthVersionMax="47" xr10:uidLastSave="{00000000-0000-0000-0000-000000000000}"/>
  <bookViews>
    <workbookView xWindow="-120" yWindow="-120" windowWidth="29040" windowHeight="15720" activeTab="6" xr2:uid="{285AB4DD-D712-4770-8194-F1C6EFF1A147}"/>
  </bookViews>
  <sheets>
    <sheet name="総括表" sheetId="1" r:id="rId1"/>
    <sheet name="黒川" sheetId="2" r:id="rId2"/>
    <sheet name="清洲" sheetId="3" r:id="rId3"/>
    <sheet name="港明" sheetId="4" r:id="rId4"/>
    <sheet name="石元" sheetId="5" r:id="rId5"/>
    <sheet name="千音寺" sheetId="6" r:id="rId6"/>
    <sheet name="高針" sheetId="7" r:id="rId7"/>
  </sheets>
  <definedNames>
    <definedName name="_xlnm.Print_Area" localSheetId="0">総括表!$A$1:$E$18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4" l="1"/>
  <c r="D10" i="4" s="1"/>
  <c r="D12" i="4" s="1"/>
  <c r="D14" i="4" s="1"/>
  <c r="D16" i="4" s="1"/>
  <c r="D18" i="4" s="1"/>
  <c r="D20" i="4" s="1"/>
  <c r="D22" i="4" s="1"/>
  <c r="D24" i="4" s="1"/>
  <c r="D26" i="4" s="1"/>
  <c r="D28" i="4" s="1"/>
  <c r="D8" i="3"/>
  <c r="D10" i="3" s="1"/>
  <c r="D12" i="3" s="1"/>
  <c r="D14" i="3" s="1"/>
  <c r="D16" i="3" s="1"/>
  <c r="D18" i="3" s="1"/>
  <c r="D20" i="3" s="1"/>
  <c r="D22" i="3" s="1"/>
  <c r="D24" i="3" s="1"/>
  <c r="D26" i="3" s="1"/>
  <c r="D28" i="3" s="1"/>
  <c r="D51" i="7" l="1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51" i="7" s="1"/>
  <c r="G17" i="7"/>
  <c r="G16" i="7"/>
  <c r="G15" i="7"/>
  <c r="G14" i="7"/>
  <c r="G13" i="7"/>
  <c r="G12" i="7"/>
  <c r="G11" i="7"/>
  <c r="G10" i="7"/>
  <c r="G9" i="7"/>
  <c r="G8" i="7"/>
  <c r="G7" i="7"/>
  <c r="G6" i="7"/>
  <c r="G19" i="7" l="1"/>
  <c r="G53" i="7" s="1"/>
  <c r="C11" i="1" s="1"/>
  <c r="D63" i="6" l="1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63" i="6" l="1"/>
  <c r="G31" i="6"/>
  <c r="G65" i="6" s="1"/>
  <c r="C10" i="1" s="1"/>
  <c r="D63" i="5" l="1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63" i="5" s="1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31" i="5" l="1"/>
  <c r="G65" i="5" s="1"/>
  <c r="C9" i="1" s="1"/>
  <c r="D63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63" i="4" s="1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31" i="4" l="1"/>
  <c r="G65" i="4" s="1"/>
  <c r="C8" i="1" s="1"/>
  <c r="D63" i="3" l="1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63" i="3" s="1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31" i="3" l="1"/>
  <c r="G65" i="3" s="1"/>
  <c r="C7" i="1" l="1"/>
  <c r="D63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31" i="2" s="1"/>
  <c r="G63" i="2" l="1"/>
  <c r="G65" i="2" s="1"/>
  <c r="C6" i="1" s="1"/>
  <c r="C13" i="1" s="1"/>
  <c r="C14" i="1" s="1"/>
  <c r="C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4" authorId="0" shapeId="0" xr:uid="{7AE61C09-2157-462A-B93B-9CC1CFF5B76E}">
      <text>
        <r>
          <rPr>
            <b/>
            <sz val="9"/>
            <color indexed="81"/>
            <rFont val="MS P ゴシック"/>
            <family val="3"/>
            <charset val="128"/>
          </rPr>
          <t>単価欄を入力すると自動計算されます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4" authorId="0" shapeId="0" xr:uid="{73C6A02A-4BE8-46BB-8234-CCC17570E852}">
      <text>
        <r>
          <rPr>
            <b/>
            <sz val="9"/>
            <color indexed="81"/>
            <rFont val="MS P ゴシック"/>
            <family val="3"/>
            <charset val="128"/>
          </rPr>
          <t>単価欄を入力すると自動計算されます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4" authorId="0" shapeId="0" xr:uid="{EF533804-B411-43B8-91B3-C5097CCC4414}">
      <text>
        <r>
          <rPr>
            <b/>
            <sz val="8"/>
            <color indexed="81"/>
            <rFont val="MS P ゴシック"/>
            <family val="3"/>
            <charset val="128"/>
          </rPr>
          <t>単価欄を入力すると自動計算されます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4" authorId="0" shapeId="0" xr:uid="{13C71768-D675-46B7-BC82-0F513E99E0E1}">
      <text>
        <r>
          <rPr>
            <b/>
            <sz val="9"/>
            <color indexed="81"/>
            <rFont val="MS P ゴシック"/>
            <family val="3"/>
            <charset val="128"/>
          </rPr>
          <t>単価欄を入力すると自動計算されます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4" authorId="0" shapeId="0" xr:uid="{C259165D-618D-4931-A379-1B6E02E125E8}">
      <text>
        <r>
          <rPr>
            <b/>
            <sz val="8"/>
            <color indexed="81"/>
            <rFont val="MS P ゴシック"/>
            <family val="3"/>
            <charset val="128"/>
          </rPr>
          <t>単価欄を入力すると自動計算されます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4" authorId="0" shapeId="0" xr:uid="{81711190-F89C-4CBF-83F0-5FEE97CB36E3}">
      <text>
        <r>
          <rPr>
            <b/>
            <sz val="8"/>
            <color indexed="81"/>
            <rFont val="MS P ゴシック"/>
            <family val="3"/>
            <charset val="128"/>
          </rPr>
          <t>単価欄を入力すると自動計算されます</t>
        </r>
      </text>
    </comment>
  </commentList>
</comments>
</file>

<file path=xl/sharedStrings.xml><?xml version="1.0" encoding="utf-8"?>
<sst xmlns="http://schemas.openxmlformats.org/spreadsheetml/2006/main" count="835" uniqueCount="67">
  <si>
    <t>受電所</t>
    <rPh sb="0" eb="3">
      <t>ジュデンジョ</t>
    </rPh>
    <phoneticPr fontId="1"/>
  </si>
  <si>
    <t>黒川受電所</t>
    <rPh sb="0" eb="5">
      <t>クロカワジュデンジョ</t>
    </rPh>
    <phoneticPr fontId="1"/>
  </si>
  <si>
    <t>清洲受電所</t>
    <rPh sb="0" eb="2">
      <t>キヨス</t>
    </rPh>
    <rPh sb="2" eb="4">
      <t>ジュデン</t>
    </rPh>
    <rPh sb="4" eb="5">
      <t>ジョ</t>
    </rPh>
    <phoneticPr fontId="1"/>
  </si>
  <si>
    <t>港明受電所</t>
    <rPh sb="0" eb="5">
      <t>コウメイジュデンジョ</t>
    </rPh>
    <phoneticPr fontId="1"/>
  </si>
  <si>
    <t>石元受電所</t>
    <rPh sb="0" eb="5">
      <t>イシモトジュデンジョ</t>
    </rPh>
    <phoneticPr fontId="1"/>
  </si>
  <si>
    <t>千音寺受電所</t>
    <rPh sb="0" eb="6">
      <t>センノンジジュデンジョ</t>
    </rPh>
    <phoneticPr fontId="1"/>
  </si>
  <si>
    <t>高針受電所</t>
    <rPh sb="0" eb="2">
      <t>タカバリ</t>
    </rPh>
    <rPh sb="2" eb="5">
      <t>ジュデンジョ</t>
    </rPh>
    <phoneticPr fontId="1"/>
  </si>
  <si>
    <t>金額</t>
    <rPh sb="0" eb="2">
      <t>キンガク</t>
    </rPh>
    <phoneticPr fontId="1"/>
  </si>
  <si>
    <t>摘 要</t>
  </si>
  <si>
    <t>入札書記載額（税抜）</t>
    <rPh sb="7" eb="9">
      <t>ゼイヌ</t>
    </rPh>
    <phoneticPr fontId="1"/>
  </si>
  <si>
    <t>合計（税込）①</t>
    <rPh sb="0" eb="2">
      <t>ゴウケイ</t>
    </rPh>
    <rPh sb="3" eb="5">
      <t>ゼイコミ</t>
    </rPh>
    <phoneticPr fontId="1"/>
  </si>
  <si>
    <t>消費税相当額　②</t>
    <phoneticPr fontId="1"/>
  </si>
  <si>
    <r>
      <t xml:space="preserve">①×10/110
</t>
    </r>
    <r>
      <rPr>
        <sz val="10"/>
        <color rgb="FFFF0000"/>
        <rFont val="游ゴシック"/>
        <family val="3"/>
        <charset val="128"/>
        <scheme val="minor"/>
      </rPr>
      <t>小数点以下切捨</t>
    </r>
    <phoneticPr fontId="1"/>
  </si>
  <si>
    <t>①－②</t>
    <phoneticPr fontId="1"/>
  </si>
  <si>
    <t>件名　</t>
    <rPh sb="0" eb="2">
      <t>ケンメイ</t>
    </rPh>
    <phoneticPr fontId="1"/>
  </si>
  <si>
    <t>令和８年度高速１号楠線黒川受電所他５箇所の電気需給契約</t>
  </si>
  <si>
    <t>※黄色セルのみ入力してください。</t>
    <phoneticPr fontId="1"/>
  </si>
  <si>
    <t>単  価  表（税込）</t>
    <rPh sb="0" eb="1">
      <t>タン</t>
    </rPh>
    <rPh sb="3" eb="4">
      <t>アタイ</t>
    </rPh>
    <rPh sb="6" eb="7">
      <t>ヒョウ</t>
    </rPh>
    <rPh sb="8" eb="10">
      <t>ゼイコ</t>
    </rPh>
    <phoneticPr fontId="8"/>
  </si>
  <si>
    <t>会社名:</t>
    <rPh sb="0" eb="2">
      <t>カイシャ</t>
    </rPh>
    <rPh sb="2" eb="3">
      <t>メイ</t>
    </rPh>
    <phoneticPr fontId="8"/>
  </si>
  <si>
    <t>項 目</t>
    <rPh sb="0" eb="1">
      <t>コウ</t>
    </rPh>
    <rPh sb="2" eb="3">
      <t>メ</t>
    </rPh>
    <phoneticPr fontId="8"/>
  </si>
  <si>
    <t>月</t>
    <rPh sb="0" eb="1">
      <t>ツキ</t>
    </rPh>
    <phoneticPr fontId="1"/>
  </si>
  <si>
    <t>種 別</t>
    <rPh sb="0" eb="1">
      <t>タネ</t>
    </rPh>
    <rPh sb="2" eb="3">
      <t>ベツ</t>
    </rPh>
    <phoneticPr fontId="8"/>
  </si>
  <si>
    <t>契約電力</t>
    <rPh sb="0" eb="2">
      <t>ケイヤク</t>
    </rPh>
    <rPh sb="2" eb="4">
      <t>デンリョク</t>
    </rPh>
    <phoneticPr fontId="8"/>
  </si>
  <si>
    <t>単位</t>
    <rPh sb="0" eb="2">
      <t>タンイ</t>
    </rPh>
    <phoneticPr fontId="8"/>
  </si>
  <si>
    <t>単    価
（円/kW)</t>
    <rPh sb="0" eb="1">
      <t>タン</t>
    </rPh>
    <rPh sb="5" eb="6">
      <t>アタイ</t>
    </rPh>
    <rPh sb="8" eb="9">
      <t>エン</t>
    </rPh>
    <phoneticPr fontId="8"/>
  </si>
  <si>
    <t>金    額（円)</t>
    <rPh sb="0" eb="1">
      <t>キン</t>
    </rPh>
    <rPh sb="5" eb="6">
      <t>ガク</t>
    </rPh>
    <rPh sb="7" eb="8">
      <t>エン</t>
    </rPh>
    <phoneticPr fontId="8"/>
  </si>
  <si>
    <t>摘 要</t>
    <rPh sb="0" eb="1">
      <t>ツ</t>
    </rPh>
    <rPh sb="2" eb="3">
      <t>ヨウ</t>
    </rPh>
    <phoneticPr fontId="8"/>
  </si>
  <si>
    <t>小数点以下第３位の値を
四捨五入し、小数点第２位まで</t>
    <phoneticPr fontId="1"/>
  </si>
  <si>
    <t>基本料金</t>
    <rPh sb="0" eb="2">
      <t>キホン</t>
    </rPh>
    <rPh sb="2" eb="4">
      <t>リョウキン</t>
    </rPh>
    <phoneticPr fontId="8"/>
  </si>
  <si>
    <t>常時電力</t>
    <rPh sb="0" eb="2">
      <t>ジョウジ</t>
    </rPh>
    <phoneticPr fontId="8"/>
  </si>
  <si>
    <t>kW</t>
    <phoneticPr fontId="8"/>
  </si>
  <si>
    <t>予備電力</t>
    <rPh sb="0" eb="2">
      <t>ヨビ</t>
    </rPh>
    <rPh sb="2" eb="4">
      <t>デンリョク</t>
    </rPh>
    <phoneticPr fontId="8"/>
  </si>
  <si>
    <t>小計 ①</t>
    <rPh sb="0" eb="2">
      <t>ショウケイ</t>
    </rPh>
    <phoneticPr fontId="8"/>
  </si>
  <si>
    <t>―</t>
  </si>
  <si>
    <t>――</t>
  </si>
  <si>
    <t>小数点以下切捨</t>
    <rPh sb="0" eb="3">
      <t>ショウスウテン</t>
    </rPh>
    <rPh sb="3" eb="5">
      <t>イカ</t>
    </rPh>
    <rPh sb="5" eb="6">
      <t>キ</t>
    </rPh>
    <rPh sb="6" eb="7">
      <t>ス</t>
    </rPh>
    <phoneticPr fontId="1"/>
  </si>
  <si>
    <t>予定使用
電力量</t>
    <rPh sb="0" eb="2">
      <t>ヨテイ</t>
    </rPh>
    <rPh sb="2" eb="4">
      <t>シヨウ</t>
    </rPh>
    <rPh sb="5" eb="7">
      <t>デンリョク</t>
    </rPh>
    <rPh sb="7" eb="8">
      <t>リョウ</t>
    </rPh>
    <phoneticPr fontId="8"/>
  </si>
  <si>
    <t>単　　価
（円/kWh)</t>
    <rPh sb="0" eb="1">
      <t>タン</t>
    </rPh>
    <rPh sb="3" eb="4">
      <t>アタイ</t>
    </rPh>
    <rPh sb="6" eb="7">
      <t>エン</t>
    </rPh>
    <phoneticPr fontId="8"/>
  </si>
  <si>
    <t>電力量料金</t>
    <rPh sb="0" eb="2">
      <t>デンリョク</t>
    </rPh>
    <rPh sb="2" eb="3">
      <t>リョウ</t>
    </rPh>
    <rPh sb="3" eb="5">
      <t>リョウキン</t>
    </rPh>
    <phoneticPr fontId="8"/>
  </si>
  <si>
    <t>昼間</t>
    <rPh sb="0" eb="2">
      <t>ヒルマ</t>
    </rPh>
    <phoneticPr fontId="1"/>
  </si>
  <si>
    <t>kWh</t>
    <phoneticPr fontId="8"/>
  </si>
  <si>
    <t>夜間</t>
    <rPh sb="0" eb="2">
      <t>ヤカン</t>
    </rPh>
    <phoneticPr fontId="1"/>
  </si>
  <si>
    <t>重負荷時間</t>
    <rPh sb="0" eb="1">
      <t>ジュウ</t>
    </rPh>
    <rPh sb="1" eb="3">
      <t>フカ</t>
    </rPh>
    <rPh sb="3" eb="5">
      <t>ジカン</t>
    </rPh>
    <phoneticPr fontId="1"/>
  </si>
  <si>
    <t>小計 ②</t>
    <rPh sb="0" eb="2">
      <t>ショウケイ</t>
    </rPh>
    <phoneticPr fontId="8"/>
  </si>
  <si>
    <t>kWh</t>
  </si>
  <si>
    <t>積算額 ③
（税込）</t>
    <rPh sb="0" eb="2">
      <t>セキサン</t>
    </rPh>
    <rPh sb="2" eb="3">
      <t>ガク</t>
    </rPh>
    <rPh sb="7" eb="9">
      <t>ゼイコ</t>
    </rPh>
    <phoneticPr fontId="8"/>
  </si>
  <si>
    <t>①＋②</t>
    <phoneticPr fontId="8"/>
  </si>
  <si>
    <t>※蓄熱調整割引の単位は円／kWh</t>
    <rPh sb="1" eb="3">
      <t>チクネツ</t>
    </rPh>
    <rPh sb="3" eb="5">
      <t>チョウセイ</t>
    </rPh>
    <rPh sb="5" eb="7">
      <t>ワリビキ</t>
    </rPh>
    <rPh sb="8" eb="10">
      <t>タンイ</t>
    </rPh>
    <rPh sb="11" eb="12">
      <t>エン</t>
    </rPh>
    <phoneticPr fontId="1"/>
  </si>
  <si>
    <t>※基本料金（各月）及び電力量料金（各月）の金額について、小数点以下第３位の値を四捨五入し、</t>
    <phoneticPr fontId="1"/>
  </si>
  <si>
    <t>　第２位まで記載してください。</t>
    <rPh sb="1" eb="2">
      <t>ダイ</t>
    </rPh>
    <rPh sb="3" eb="4">
      <t>イ</t>
    </rPh>
    <rPh sb="6" eb="8">
      <t>キサイ</t>
    </rPh>
    <phoneticPr fontId="1"/>
  </si>
  <si>
    <t>常時電力</t>
    <rPh sb="0" eb="2">
      <t>ジョウジ</t>
    </rPh>
    <rPh sb="2" eb="4">
      <t>デンリョク</t>
    </rPh>
    <phoneticPr fontId="8"/>
  </si>
  <si>
    <t>予備電力</t>
    <rPh sb="0" eb="2">
      <t>ヨビ</t>
    </rPh>
    <rPh sb="2" eb="3">
      <t>デン</t>
    </rPh>
    <rPh sb="3" eb="4">
      <t>チカラ</t>
    </rPh>
    <phoneticPr fontId="8"/>
  </si>
  <si>
    <t>小数点第３位以下の数値を
四捨五入し、小数点第２位まで</t>
    <phoneticPr fontId="1"/>
  </si>
  <si>
    <t>　</t>
    <phoneticPr fontId="1"/>
  </si>
  <si>
    <t>総括表</t>
    <rPh sb="0" eb="2">
      <t>ソウカツ</t>
    </rPh>
    <rPh sb="2" eb="3">
      <t>ヒョウ</t>
    </rPh>
    <phoneticPr fontId="1"/>
  </si>
  <si>
    <t>会社名:</t>
    <phoneticPr fontId="1"/>
  </si>
  <si>
    <t>※消費税相当額②、入札書記載額（税抜）については、小数点以下を切り捨て、</t>
    <phoneticPr fontId="1"/>
  </si>
  <si>
    <t>　整数を記載してください。</t>
    <phoneticPr fontId="20"/>
  </si>
  <si>
    <t>※黄色セルのみ入力してください。</t>
  </si>
  <si>
    <t>番号</t>
    <rPh sb="0" eb="2">
      <t>バンゴウ</t>
    </rPh>
    <phoneticPr fontId="1"/>
  </si>
  <si>
    <t>※小計①、②については、小数点以下を切り捨て、整数を記載してください。</t>
    <rPh sb="1" eb="3">
      <t>ショウケイ</t>
    </rPh>
    <rPh sb="12" eb="15">
      <t>ショウスウテン</t>
    </rPh>
    <rPh sb="15" eb="17">
      <t>イカ</t>
    </rPh>
    <rPh sb="18" eb="19">
      <t>キ</t>
    </rPh>
    <rPh sb="20" eb="21">
      <t>ス</t>
    </rPh>
    <phoneticPr fontId="1"/>
  </si>
  <si>
    <t>1.黒川受電所</t>
    <rPh sb="2" eb="4">
      <t>クロカワ</t>
    </rPh>
    <rPh sb="4" eb="6">
      <t>ジュデン</t>
    </rPh>
    <rPh sb="6" eb="7">
      <t>ジョ</t>
    </rPh>
    <phoneticPr fontId="1"/>
  </si>
  <si>
    <t>2. 清洲受電所</t>
    <rPh sb="3" eb="5">
      <t>キヨス</t>
    </rPh>
    <rPh sb="5" eb="7">
      <t>ジュデン</t>
    </rPh>
    <rPh sb="7" eb="8">
      <t>ジョ</t>
    </rPh>
    <phoneticPr fontId="1"/>
  </si>
  <si>
    <t>3. 港明受電所</t>
    <rPh sb="3" eb="8">
      <t>コウメイジュデンジョ</t>
    </rPh>
    <phoneticPr fontId="1"/>
  </si>
  <si>
    <t>4. 石元受電所</t>
    <rPh sb="3" eb="8">
      <t>イシモトジュデンジョ</t>
    </rPh>
    <phoneticPr fontId="1"/>
  </si>
  <si>
    <t>5. 千音寺受電所</t>
    <rPh sb="3" eb="9">
      <t>センノンジジュデンジョ</t>
    </rPh>
    <phoneticPr fontId="1"/>
  </si>
  <si>
    <t>6. 高針受電所</t>
    <rPh sb="3" eb="8">
      <t>タカバリジュデンジョ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</si>
</sst>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力率割引&quot;General"/>
    <numFmt numFmtId="177" formatCode="#,##0.00_ ;[Red]\-#,##0.00\ "/>
  </numFmts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b/>
      <sz val="8"/>
      <color indexed="81"/>
      <name val="MS P ゴシック"/>
      <family val="3"/>
      <charset val="128"/>
    </font>
    <font>
      <b/>
      <sz val="14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</cellStyleXfs>
  <cellXfs count="7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9" fillId="0" borderId="0" xfId="2" applyFont="1" applyAlignment="1">
      <alignment horizontal="right" vertical="center"/>
    </xf>
    <xf numFmtId="0" fontId="11" fillId="0" borderId="0" xfId="2" applyFont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2" fillId="2" borderId="7" xfId="2" applyFont="1" applyFill="1" applyBorder="1" applyAlignment="1" applyProtection="1">
      <alignment horizontal="left" vertical="center"/>
      <protection locked="0"/>
    </xf>
    <xf numFmtId="0" fontId="11" fillId="0" borderId="0" xfId="2" applyFont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/>
    </xf>
    <xf numFmtId="38" fontId="7" fillId="0" borderId="6" xfId="1" applyFont="1" applyBorder="1" applyAlignment="1">
      <alignment horizontal="center" vertical="center"/>
    </xf>
    <xf numFmtId="40" fontId="7" fillId="2" borderId="1" xfId="1" applyNumberFormat="1" applyFont="1" applyFill="1" applyBorder="1" applyAlignment="1" applyProtection="1">
      <alignment horizontal="center" vertical="center"/>
      <protection locked="0"/>
    </xf>
    <xf numFmtId="40" fontId="7" fillId="0" borderId="1" xfId="1" applyNumberFormat="1" applyFont="1" applyFill="1" applyBorder="1" applyAlignment="1">
      <alignment horizontal="right" vertical="center"/>
    </xf>
    <xf numFmtId="176" fontId="7" fillId="0" borderId="1" xfId="2" applyNumberFormat="1" applyFont="1" applyBorder="1" applyAlignment="1">
      <alignment horizontal="left" vertical="center" shrinkToFit="1"/>
    </xf>
    <xf numFmtId="38" fontId="7" fillId="0" borderId="0" xfId="1" applyFont="1" applyAlignment="1">
      <alignment vertical="center"/>
    </xf>
    <xf numFmtId="40" fontId="7" fillId="2" borderId="1" xfId="2" applyNumberFormat="1" applyFont="1" applyFill="1" applyBorder="1" applyAlignment="1" applyProtection="1">
      <alignment horizontal="center" vertical="center"/>
      <protection locked="0"/>
    </xf>
    <xf numFmtId="0" fontId="7" fillId="0" borderId="1" xfId="2" applyFont="1" applyBorder="1" applyAlignment="1">
      <alignment vertical="center"/>
    </xf>
    <xf numFmtId="40" fontId="7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/>
    </xf>
    <xf numFmtId="38" fontId="7" fillId="0" borderId="1" xfId="1" applyFont="1" applyBorder="1" applyAlignment="1">
      <alignment horizontal="right" vertical="center" wrapText="1"/>
    </xf>
    <xf numFmtId="0" fontId="7" fillId="0" borderId="1" xfId="2" applyFont="1" applyBorder="1" applyAlignment="1">
      <alignment vertical="center" shrinkToFit="1"/>
    </xf>
    <xf numFmtId="40" fontId="7" fillId="0" borderId="6" xfId="2" applyNumberFormat="1" applyFont="1" applyBorder="1" applyAlignment="1">
      <alignment horizontal="center" vertical="center" wrapText="1"/>
    </xf>
    <xf numFmtId="38" fontId="7" fillId="0" borderId="1" xfId="1" applyFont="1" applyBorder="1" applyAlignment="1">
      <alignment horizontal="center" vertical="center"/>
    </xf>
    <xf numFmtId="0" fontId="7" fillId="2" borderId="1" xfId="2" applyFont="1" applyFill="1" applyBorder="1" applyAlignment="1" applyProtection="1">
      <alignment horizontal="center" vertical="center"/>
      <protection locked="0"/>
    </xf>
    <xf numFmtId="38" fontId="7" fillId="0" borderId="0" xfId="2" applyNumberFormat="1" applyFont="1" applyAlignment="1">
      <alignment vertical="center"/>
    </xf>
    <xf numFmtId="38" fontId="7" fillId="0" borderId="1" xfId="2" applyNumberFormat="1" applyFont="1" applyBorder="1" applyAlignment="1">
      <alignment vertical="center"/>
    </xf>
    <xf numFmtId="38" fontId="7" fillId="0" borderId="1" xfId="1" applyFont="1" applyBorder="1" applyAlignment="1">
      <alignment vertical="center"/>
    </xf>
    <xf numFmtId="0" fontId="7" fillId="0" borderId="1" xfId="2" applyFont="1" applyBorder="1" applyAlignment="1">
      <alignment horizontal="center" vertical="center" shrinkToFit="1"/>
    </xf>
    <xf numFmtId="177" fontId="15" fillId="0" borderId="0" xfId="2" applyNumberFormat="1" applyFont="1" applyAlignment="1">
      <alignment vertical="center"/>
    </xf>
    <xf numFmtId="49" fontId="7" fillId="0" borderId="0" xfId="2" applyNumberFormat="1" applyFont="1" applyAlignment="1">
      <alignment horizontal="center" vertical="center"/>
    </xf>
    <xf numFmtId="38" fontId="7" fillId="0" borderId="0" xfId="2" applyNumberFormat="1" applyFont="1" applyAlignment="1">
      <alignment horizontal="right" vertical="center" wrapText="1"/>
    </xf>
    <xf numFmtId="38" fontId="7" fillId="0" borderId="10" xfId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right" vertical="center"/>
    </xf>
    <xf numFmtId="38" fontId="7" fillId="0" borderId="12" xfId="1" applyFont="1" applyFill="1" applyBorder="1" applyAlignment="1">
      <alignment horizontal="right" vertical="center"/>
    </xf>
    <xf numFmtId="0" fontId="17" fillId="0" borderId="0" xfId="2" applyFont="1" applyAlignment="1">
      <alignment vertical="center"/>
    </xf>
    <xf numFmtId="0" fontId="10" fillId="2" borderId="7" xfId="2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right" vertical="center" wrapText="1"/>
    </xf>
    <xf numFmtId="40" fontId="13" fillId="0" borderId="8" xfId="2" applyNumberFormat="1" applyFont="1" applyBorder="1" applyAlignment="1">
      <alignment horizontal="left" vertical="center" wrapText="1"/>
    </xf>
    <xf numFmtId="0" fontId="14" fillId="0" borderId="1" xfId="2" applyFont="1" applyBorder="1" applyAlignment="1">
      <alignment horizontal="center" vertical="center" wrapText="1" shrinkToFit="1"/>
    </xf>
    <xf numFmtId="38" fontId="7" fillId="0" borderId="1" xfId="2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right" vertical="center"/>
    </xf>
    <xf numFmtId="0" fontId="17" fillId="2" borderId="0" xfId="0" applyFont="1" applyFill="1">
      <alignment vertical="center"/>
    </xf>
    <xf numFmtId="0" fontId="9" fillId="0" borderId="0" xfId="2" applyFont="1" applyAlignment="1">
      <alignment vertical="center"/>
    </xf>
    <xf numFmtId="38" fontId="0" fillId="0" borderId="1" xfId="0" applyNumberFormat="1" applyBorder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2" fillId="0" borderId="0" xfId="2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0" borderId="0" xfId="2" applyFont="1" applyAlignment="1">
      <alignment horizontal="left" vertical="center" wrapText="1"/>
    </xf>
    <xf numFmtId="0" fontId="7" fillId="0" borderId="6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38" fontId="7" fillId="0" borderId="6" xfId="1" applyFont="1" applyBorder="1" applyAlignment="1">
      <alignment horizontal="center" vertical="center"/>
    </xf>
    <xf numFmtId="38" fontId="7" fillId="0" borderId="8" xfId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2" fillId="2" borderId="7" xfId="2" applyFont="1" applyFill="1" applyBorder="1" applyAlignment="1" applyProtection="1">
      <alignment horizontal="left" vertical="center"/>
      <protection locked="0"/>
    </xf>
  </cellXfs>
  <cellStyles count="3">
    <cellStyle name="桁区切り" xfId="1" builtinId="6"/>
    <cellStyle name="標準" xfId="0" builtinId="0"/>
    <cellStyle name="標準_単価表入札（見積）者に対する指示書(緑橋・黒川・税込)" xfId="2" xr:uid="{C61BF6F9-D9FE-4673-A65C-4ADDF227F1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85291</xdr:colOff>
      <xdr:row>0</xdr:row>
      <xdr:rowOff>387226</xdr:rowOff>
    </xdr:from>
    <xdr:to>
      <xdr:col>8</xdr:col>
      <xdr:colOff>286373</xdr:colOff>
      <xdr:row>2</xdr:row>
      <xdr:rowOff>301936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EC84F4B8-2F7F-4182-8F9D-CFDA0F057527}"/>
            </a:ext>
          </a:extLst>
        </xdr:cNvPr>
        <xdr:cNvSpPr txBox="1">
          <a:spLocks noChangeArrowheads="1"/>
        </xdr:cNvSpPr>
      </xdr:nvSpPr>
      <xdr:spPr bwMode="auto">
        <a:xfrm>
          <a:off x="5957173" y="387226"/>
          <a:ext cx="2218141" cy="3349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※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明朝"/>
              <a:ea typeface="ＭＳ 明朝"/>
            </a:rPr>
            <a:t>黄色セルのみ入力してください。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8</xdr:row>
      <xdr:rowOff>161925</xdr:rowOff>
    </xdr:from>
    <xdr:to>
      <xdr:col>2</xdr:col>
      <xdr:colOff>1905</xdr:colOff>
      <xdr:row>9</xdr:row>
      <xdr:rowOff>131445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59CCC123-F876-44B6-9BF7-2FDF876D88D7}"/>
            </a:ext>
          </a:extLst>
        </xdr:cNvPr>
        <xdr:cNvSpPr txBox="1">
          <a:spLocks noChangeArrowheads="1"/>
        </xdr:cNvSpPr>
      </xdr:nvSpPr>
      <xdr:spPr bwMode="auto">
        <a:xfrm>
          <a:off x="1278255" y="218313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466725</xdr:colOff>
      <xdr:row>8</xdr:row>
      <xdr:rowOff>161925</xdr:rowOff>
    </xdr:from>
    <xdr:to>
      <xdr:col>2</xdr:col>
      <xdr:colOff>1905</xdr:colOff>
      <xdr:row>9</xdr:row>
      <xdr:rowOff>131445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A5CB8187-9E79-45BB-8190-1A8355A05A67}"/>
            </a:ext>
          </a:extLst>
        </xdr:cNvPr>
        <xdr:cNvSpPr txBox="1">
          <a:spLocks noChangeArrowheads="1"/>
        </xdr:cNvSpPr>
      </xdr:nvSpPr>
      <xdr:spPr bwMode="auto">
        <a:xfrm>
          <a:off x="1316355" y="2183130"/>
          <a:ext cx="381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523875</xdr:colOff>
      <xdr:row>9</xdr:row>
      <xdr:rowOff>85725</xdr:rowOff>
    </xdr:from>
    <xdr:to>
      <xdr:col>2</xdr:col>
      <xdr:colOff>38100</xdr:colOff>
      <xdr:row>10</xdr:row>
      <xdr:rowOff>55245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174C72B9-F7E5-4E27-86AB-AB901DC9F5F1}"/>
            </a:ext>
          </a:extLst>
        </xdr:cNvPr>
        <xdr:cNvSpPr txBox="1">
          <a:spLocks noChangeArrowheads="1"/>
        </xdr:cNvSpPr>
      </xdr:nvSpPr>
      <xdr:spPr bwMode="auto">
        <a:xfrm>
          <a:off x="1350645" y="2335530"/>
          <a:ext cx="40005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8</xdr:row>
      <xdr:rowOff>161925</xdr:rowOff>
    </xdr:from>
    <xdr:to>
      <xdr:col>2</xdr:col>
      <xdr:colOff>1905</xdr:colOff>
      <xdr:row>9</xdr:row>
      <xdr:rowOff>131445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6A426-5D9A-43C6-8FF8-DCAE3DA38121}"/>
            </a:ext>
          </a:extLst>
        </xdr:cNvPr>
        <xdr:cNvSpPr txBox="1">
          <a:spLocks noChangeArrowheads="1"/>
        </xdr:cNvSpPr>
      </xdr:nvSpPr>
      <xdr:spPr bwMode="auto">
        <a:xfrm>
          <a:off x="1259205" y="216598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466725</xdr:colOff>
      <xdr:row>8</xdr:row>
      <xdr:rowOff>161925</xdr:rowOff>
    </xdr:from>
    <xdr:to>
      <xdr:col>2</xdr:col>
      <xdr:colOff>1905</xdr:colOff>
      <xdr:row>9</xdr:row>
      <xdr:rowOff>131445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ECFB1D6-CA95-40B2-A362-58553DDF5226}"/>
            </a:ext>
          </a:extLst>
        </xdr:cNvPr>
        <xdr:cNvSpPr txBox="1">
          <a:spLocks noChangeArrowheads="1"/>
        </xdr:cNvSpPr>
      </xdr:nvSpPr>
      <xdr:spPr bwMode="auto">
        <a:xfrm>
          <a:off x="1297305" y="2165985"/>
          <a:ext cx="381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523875</xdr:colOff>
      <xdr:row>9</xdr:row>
      <xdr:rowOff>85725</xdr:rowOff>
    </xdr:from>
    <xdr:to>
      <xdr:col>2</xdr:col>
      <xdr:colOff>38100</xdr:colOff>
      <xdr:row>10</xdr:row>
      <xdr:rowOff>55245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18B86078-FF84-44F1-9097-8B6B41BC9944}"/>
            </a:ext>
          </a:extLst>
        </xdr:cNvPr>
        <xdr:cNvSpPr txBox="1">
          <a:spLocks noChangeArrowheads="1"/>
        </xdr:cNvSpPr>
      </xdr:nvSpPr>
      <xdr:spPr bwMode="auto">
        <a:xfrm>
          <a:off x="1331595" y="2318385"/>
          <a:ext cx="4000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8</xdr:row>
      <xdr:rowOff>161925</xdr:rowOff>
    </xdr:from>
    <xdr:to>
      <xdr:col>2</xdr:col>
      <xdr:colOff>1905</xdr:colOff>
      <xdr:row>9</xdr:row>
      <xdr:rowOff>131445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3E19193-EDE4-4C20-A9B5-AE942502A5FB}"/>
            </a:ext>
          </a:extLst>
        </xdr:cNvPr>
        <xdr:cNvSpPr txBox="1">
          <a:spLocks noChangeArrowheads="1"/>
        </xdr:cNvSpPr>
      </xdr:nvSpPr>
      <xdr:spPr bwMode="auto">
        <a:xfrm>
          <a:off x="1129665" y="216598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466725</xdr:colOff>
      <xdr:row>8</xdr:row>
      <xdr:rowOff>161925</xdr:rowOff>
    </xdr:from>
    <xdr:to>
      <xdr:col>2</xdr:col>
      <xdr:colOff>1905</xdr:colOff>
      <xdr:row>9</xdr:row>
      <xdr:rowOff>131445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A926FD87-76AE-40C5-9C30-966F1FC26104}"/>
            </a:ext>
          </a:extLst>
        </xdr:cNvPr>
        <xdr:cNvSpPr txBox="1">
          <a:spLocks noChangeArrowheads="1"/>
        </xdr:cNvSpPr>
      </xdr:nvSpPr>
      <xdr:spPr bwMode="auto">
        <a:xfrm>
          <a:off x="1167765" y="2165985"/>
          <a:ext cx="381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523875</xdr:colOff>
      <xdr:row>9</xdr:row>
      <xdr:rowOff>85725</xdr:rowOff>
    </xdr:from>
    <xdr:to>
      <xdr:col>2</xdr:col>
      <xdr:colOff>38100</xdr:colOff>
      <xdr:row>10</xdr:row>
      <xdr:rowOff>55245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1C6CD6-A8CB-4AC5-92B9-BAE1E950B940}"/>
            </a:ext>
          </a:extLst>
        </xdr:cNvPr>
        <xdr:cNvSpPr txBox="1">
          <a:spLocks noChangeArrowheads="1"/>
        </xdr:cNvSpPr>
      </xdr:nvSpPr>
      <xdr:spPr bwMode="auto">
        <a:xfrm>
          <a:off x="1202055" y="2318385"/>
          <a:ext cx="4000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8</xdr:row>
      <xdr:rowOff>161925</xdr:rowOff>
    </xdr:from>
    <xdr:to>
      <xdr:col>2</xdr:col>
      <xdr:colOff>1905</xdr:colOff>
      <xdr:row>9</xdr:row>
      <xdr:rowOff>135255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719A640-7577-4AD5-9BED-8660078EBF1E}"/>
            </a:ext>
          </a:extLst>
        </xdr:cNvPr>
        <xdr:cNvSpPr txBox="1">
          <a:spLocks noChangeArrowheads="1"/>
        </xdr:cNvSpPr>
      </xdr:nvSpPr>
      <xdr:spPr bwMode="auto">
        <a:xfrm>
          <a:off x="1297305" y="217360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466725</xdr:colOff>
      <xdr:row>8</xdr:row>
      <xdr:rowOff>161925</xdr:rowOff>
    </xdr:from>
    <xdr:to>
      <xdr:col>2</xdr:col>
      <xdr:colOff>1905</xdr:colOff>
      <xdr:row>9</xdr:row>
      <xdr:rowOff>135255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4236590-0ACB-4AEA-9BFD-AA22740B6791}"/>
            </a:ext>
          </a:extLst>
        </xdr:cNvPr>
        <xdr:cNvSpPr txBox="1">
          <a:spLocks noChangeArrowheads="1"/>
        </xdr:cNvSpPr>
      </xdr:nvSpPr>
      <xdr:spPr bwMode="auto">
        <a:xfrm>
          <a:off x="1335405" y="2173605"/>
          <a:ext cx="381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523875</xdr:colOff>
      <xdr:row>9</xdr:row>
      <xdr:rowOff>85725</xdr:rowOff>
    </xdr:from>
    <xdr:to>
      <xdr:col>2</xdr:col>
      <xdr:colOff>38100</xdr:colOff>
      <xdr:row>10</xdr:row>
      <xdr:rowOff>59055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5765436-C901-4CAC-9E3F-524D3C37EA09}"/>
            </a:ext>
          </a:extLst>
        </xdr:cNvPr>
        <xdr:cNvSpPr txBox="1">
          <a:spLocks noChangeArrowheads="1"/>
        </xdr:cNvSpPr>
      </xdr:nvSpPr>
      <xdr:spPr bwMode="auto">
        <a:xfrm>
          <a:off x="1369695" y="2326005"/>
          <a:ext cx="4000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8</xdr:row>
      <xdr:rowOff>161925</xdr:rowOff>
    </xdr:from>
    <xdr:to>
      <xdr:col>2</xdr:col>
      <xdr:colOff>1905</xdr:colOff>
      <xdr:row>9</xdr:row>
      <xdr:rowOff>140970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8240215-E011-4E36-A245-7EB00AB80612}"/>
            </a:ext>
          </a:extLst>
        </xdr:cNvPr>
        <xdr:cNvSpPr txBox="1">
          <a:spLocks noChangeArrowheads="1"/>
        </xdr:cNvSpPr>
      </xdr:nvSpPr>
      <xdr:spPr bwMode="auto">
        <a:xfrm>
          <a:off x="1129665" y="216598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466725</xdr:colOff>
      <xdr:row>8</xdr:row>
      <xdr:rowOff>161925</xdr:rowOff>
    </xdr:from>
    <xdr:to>
      <xdr:col>2</xdr:col>
      <xdr:colOff>1905</xdr:colOff>
      <xdr:row>9</xdr:row>
      <xdr:rowOff>140970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1FC55A21-2D45-46F0-ADFF-8EB2D9EFA47B}"/>
            </a:ext>
          </a:extLst>
        </xdr:cNvPr>
        <xdr:cNvSpPr txBox="1">
          <a:spLocks noChangeArrowheads="1"/>
        </xdr:cNvSpPr>
      </xdr:nvSpPr>
      <xdr:spPr bwMode="auto">
        <a:xfrm>
          <a:off x="1167765" y="2165985"/>
          <a:ext cx="381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523875</xdr:colOff>
      <xdr:row>9</xdr:row>
      <xdr:rowOff>85725</xdr:rowOff>
    </xdr:from>
    <xdr:to>
      <xdr:col>2</xdr:col>
      <xdr:colOff>38100</xdr:colOff>
      <xdr:row>10</xdr:row>
      <xdr:rowOff>64770</xdr:rowOff>
    </xdr:to>
    <xdr:sp macro="" textlink="">
      <xdr:nvSpPr>
        <xdr:cNvPr id="8" name="Text Box 3">
          <a:extLst>
            <a:ext uri="{FF2B5EF4-FFF2-40B4-BE49-F238E27FC236}">
              <a16:creationId xmlns:a16="http://schemas.microsoft.com/office/drawing/2014/main" id="{5CACD00A-92C5-4C37-AF20-01D01B1EC772}"/>
            </a:ext>
          </a:extLst>
        </xdr:cNvPr>
        <xdr:cNvSpPr txBox="1">
          <a:spLocks noChangeArrowheads="1"/>
        </xdr:cNvSpPr>
      </xdr:nvSpPr>
      <xdr:spPr bwMode="auto">
        <a:xfrm>
          <a:off x="1202055" y="2318385"/>
          <a:ext cx="4000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7</xdr:row>
      <xdr:rowOff>0</xdr:rowOff>
    </xdr:from>
    <xdr:to>
      <xdr:col>2</xdr:col>
      <xdr:colOff>1905</xdr:colOff>
      <xdr:row>7</xdr:row>
      <xdr:rowOff>209550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F98E8FB3-E20A-41EB-BCDE-EE4191AF8CAA}"/>
            </a:ext>
          </a:extLst>
        </xdr:cNvPr>
        <xdr:cNvSpPr txBox="1">
          <a:spLocks noChangeArrowheads="1"/>
        </xdr:cNvSpPr>
      </xdr:nvSpPr>
      <xdr:spPr bwMode="auto">
        <a:xfrm>
          <a:off x="1129665" y="177546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466725</xdr:colOff>
      <xdr:row>7</xdr:row>
      <xdr:rowOff>0</xdr:rowOff>
    </xdr:from>
    <xdr:to>
      <xdr:col>2</xdr:col>
      <xdr:colOff>1905</xdr:colOff>
      <xdr:row>7</xdr:row>
      <xdr:rowOff>209550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5D05AB3C-0B78-4A65-B833-BBE6EF37DFAB}"/>
            </a:ext>
          </a:extLst>
        </xdr:cNvPr>
        <xdr:cNvSpPr txBox="1">
          <a:spLocks noChangeArrowheads="1"/>
        </xdr:cNvSpPr>
      </xdr:nvSpPr>
      <xdr:spPr bwMode="auto">
        <a:xfrm>
          <a:off x="1167765" y="1775460"/>
          <a:ext cx="381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523875</xdr:colOff>
      <xdr:row>7</xdr:row>
      <xdr:rowOff>85725</xdr:rowOff>
    </xdr:from>
    <xdr:to>
      <xdr:col>2</xdr:col>
      <xdr:colOff>38100</xdr:colOff>
      <xdr:row>8</xdr:row>
      <xdr:rowOff>66675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9B3D2A0F-823F-49BD-AF4E-9B20B9C37845}"/>
            </a:ext>
          </a:extLst>
        </xdr:cNvPr>
        <xdr:cNvSpPr txBox="1">
          <a:spLocks noChangeArrowheads="1"/>
        </xdr:cNvSpPr>
      </xdr:nvSpPr>
      <xdr:spPr bwMode="auto">
        <a:xfrm>
          <a:off x="1202055" y="1861185"/>
          <a:ext cx="4000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A8DFF-8AA1-4B0D-9F82-7572DED90CF2}">
  <dimension ref="A1:D17"/>
  <sheetViews>
    <sheetView zoomScaleNormal="100" zoomScaleSheetLayoutView="83" workbookViewId="0">
      <selection activeCell="C11" sqref="C11"/>
    </sheetView>
  </sheetViews>
  <sheetFormatPr defaultRowHeight="18.75"/>
  <cols>
    <col min="2" max="2" width="17.75" customWidth="1"/>
    <col min="3" max="3" width="23.25" customWidth="1"/>
    <col min="4" max="4" width="18.25" customWidth="1"/>
  </cols>
  <sheetData>
    <row r="1" spans="1:4" ht="33" customHeight="1">
      <c r="A1" s="54" t="s">
        <v>14</v>
      </c>
      <c r="B1" s="53" t="s">
        <v>15</v>
      </c>
    </row>
    <row r="2" spans="1:4" ht="19.149999999999999" customHeight="1">
      <c r="A2" s="54"/>
      <c r="B2" s="53"/>
    </row>
    <row r="3" spans="1:4" ht="24.6" customHeight="1">
      <c r="A3" s="59" t="s">
        <v>54</v>
      </c>
      <c r="B3" s="59"/>
      <c r="C3" s="59"/>
      <c r="D3" s="59"/>
    </row>
    <row r="4" spans="1:4">
      <c r="C4" s="49" t="s">
        <v>55</v>
      </c>
      <c r="D4" s="50"/>
    </row>
    <row r="5" spans="1:4" ht="29.45" customHeight="1">
      <c r="A5" s="2" t="s">
        <v>59</v>
      </c>
      <c r="B5" s="2" t="s">
        <v>0</v>
      </c>
      <c r="C5" s="2" t="s">
        <v>7</v>
      </c>
      <c r="D5" s="2" t="s">
        <v>8</v>
      </c>
    </row>
    <row r="6" spans="1:4" ht="29.45" customHeight="1">
      <c r="A6" s="2">
        <v>1</v>
      </c>
      <c r="B6" s="1" t="s">
        <v>1</v>
      </c>
      <c r="C6" s="52">
        <f>黒川!G65</f>
        <v>0</v>
      </c>
      <c r="D6" s="2"/>
    </row>
    <row r="7" spans="1:4" ht="29.45" customHeight="1">
      <c r="A7" s="2">
        <v>2</v>
      </c>
      <c r="B7" s="1" t="s">
        <v>2</v>
      </c>
      <c r="C7" s="52">
        <f>清洲!G65</f>
        <v>0</v>
      </c>
      <c r="D7" s="2"/>
    </row>
    <row r="8" spans="1:4" ht="29.45" customHeight="1">
      <c r="A8" s="2">
        <v>3</v>
      </c>
      <c r="B8" s="1" t="s">
        <v>3</v>
      </c>
      <c r="C8" s="52">
        <f>港明!G65</f>
        <v>0</v>
      </c>
      <c r="D8" s="2"/>
    </row>
    <row r="9" spans="1:4" ht="29.45" customHeight="1">
      <c r="A9" s="2">
        <v>4</v>
      </c>
      <c r="B9" s="1" t="s">
        <v>4</v>
      </c>
      <c r="C9" s="52">
        <f>石元!G65</f>
        <v>0</v>
      </c>
      <c r="D9" s="2"/>
    </row>
    <row r="10" spans="1:4" ht="29.45" customHeight="1">
      <c r="A10" s="2">
        <v>5</v>
      </c>
      <c r="B10" s="1" t="s">
        <v>5</v>
      </c>
      <c r="C10" s="52">
        <f>千音寺!G65</f>
        <v>0</v>
      </c>
      <c r="D10" s="2"/>
    </row>
    <row r="11" spans="1:4" ht="29.45" customHeight="1">
      <c r="A11" s="2">
        <v>6</v>
      </c>
      <c r="B11" s="1" t="s">
        <v>6</v>
      </c>
      <c r="C11" s="52">
        <f>高針!G53</f>
        <v>0</v>
      </c>
      <c r="D11" s="2"/>
    </row>
    <row r="12" spans="1:4" ht="3" customHeight="1">
      <c r="A12" s="1"/>
      <c r="B12" s="1"/>
      <c r="C12" s="1"/>
      <c r="D12" s="1"/>
    </row>
    <row r="13" spans="1:4" ht="28.15" customHeight="1">
      <c r="A13" s="56" t="s">
        <v>10</v>
      </c>
      <c r="B13" s="57"/>
      <c r="C13" s="1">
        <f>SUM(C6:C11)</f>
        <v>0</v>
      </c>
      <c r="D13" s="2"/>
    </row>
    <row r="14" spans="1:4" ht="31.15" customHeight="1" thickBot="1">
      <c r="A14" s="56" t="s">
        <v>11</v>
      </c>
      <c r="B14" s="57"/>
      <c r="C14" s="5">
        <f>ROUNDDOWN(C13*10/110,0)</f>
        <v>0</v>
      </c>
      <c r="D14" s="3" t="s">
        <v>12</v>
      </c>
    </row>
    <row r="15" spans="1:4" ht="28.15" customHeight="1" thickBot="1">
      <c r="A15" s="56" t="s">
        <v>9</v>
      </c>
      <c r="B15" s="58"/>
      <c r="C15" s="6">
        <f>C13-C14</f>
        <v>0</v>
      </c>
      <c r="D15" s="4" t="s">
        <v>13</v>
      </c>
    </row>
    <row r="16" spans="1:4">
      <c r="A16" t="s">
        <v>56</v>
      </c>
    </row>
    <row r="17" spans="1:1">
      <c r="A17" t="s">
        <v>57</v>
      </c>
    </row>
  </sheetData>
  <mergeCells count="4">
    <mergeCell ref="A13:B13"/>
    <mergeCell ref="A14:B14"/>
    <mergeCell ref="A15:B15"/>
    <mergeCell ref="A3:D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0EF06-E303-4ED5-9263-3963B41A2779}">
  <sheetPr>
    <pageSetUpPr fitToPage="1"/>
  </sheetPr>
  <dimension ref="A1:J71"/>
  <sheetViews>
    <sheetView zoomScaleNormal="100" workbookViewId="0">
      <selection activeCell="G7" sqref="G7"/>
    </sheetView>
  </sheetViews>
  <sheetFormatPr defaultColWidth="8.125" defaultRowHeight="31.5" customHeight="1"/>
  <cols>
    <col min="1" max="1" width="11.125" style="7" customWidth="1"/>
    <col min="2" max="2" width="6.625" style="7" customWidth="1"/>
    <col min="3" max="3" width="12.5" style="7" customWidth="1"/>
    <col min="4" max="4" width="11" style="8" customWidth="1"/>
    <col min="5" max="5" width="6.875" style="7" customWidth="1"/>
    <col min="6" max="6" width="13.25" style="7" customWidth="1"/>
    <col min="7" max="7" width="20.75" style="7" customWidth="1"/>
    <col min="8" max="8" width="11.5" style="7" customWidth="1"/>
    <col min="9" max="9" width="11.625" style="7" customWidth="1"/>
    <col min="10" max="16384" width="8.125" style="7"/>
  </cols>
  <sheetData>
    <row r="1" spans="1:10" ht="19.5" customHeight="1">
      <c r="A1" s="55" t="s">
        <v>61</v>
      </c>
      <c r="H1" s="9" t="s">
        <v>16</v>
      </c>
    </row>
    <row r="2" spans="1:10" ht="19.5" customHeight="1">
      <c r="A2" s="71" t="s">
        <v>17</v>
      </c>
      <c r="B2" s="71"/>
      <c r="C2" s="71"/>
      <c r="D2" s="71"/>
      <c r="E2" s="71"/>
      <c r="F2" s="71"/>
      <c r="G2" s="71"/>
      <c r="H2" s="71"/>
      <c r="I2" s="10"/>
    </row>
    <row r="3" spans="1:10" ht="17.25">
      <c r="A3" s="11"/>
      <c r="B3" s="11"/>
      <c r="C3" s="11"/>
      <c r="D3" s="11"/>
      <c r="E3" s="11"/>
      <c r="F3" s="11"/>
      <c r="G3" s="72" t="s">
        <v>18</v>
      </c>
      <c r="H3" s="72"/>
      <c r="I3" s="13"/>
    </row>
    <row r="4" spans="1:10" ht="24.95" customHeight="1">
      <c r="A4" s="61" t="s">
        <v>19</v>
      </c>
      <c r="B4" s="61" t="s">
        <v>20</v>
      </c>
      <c r="C4" s="61" t="s">
        <v>21</v>
      </c>
      <c r="D4" s="61" t="s">
        <v>22</v>
      </c>
      <c r="E4" s="61" t="s">
        <v>23</v>
      </c>
      <c r="F4" s="66" t="s">
        <v>24</v>
      </c>
      <c r="G4" s="15" t="s">
        <v>25</v>
      </c>
      <c r="H4" s="61" t="s">
        <v>26</v>
      </c>
      <c r="I4" s="13"/>
    </row>
    <row r="5" spans="1:10" ht="24.95" customHeight="1">
      <c r="A5" s="62"/>
      <c r="B5" s="62"/>
      <c r="C5" s="62"/>
      <c r="D5" s="62"/>
      <c r="E5" s="62"/>
      <c r="F5" s="67"/>
      <c r="G5" s="16" t="s">
        <v>27</v>
      </c>
      <c r="H5" s="62"/>
    </row>
    <row r="6" spans="1:10" ht="18" customHeight="1">
      <c r="A6" s="61" t="s">
        <v>28</v>
      </c>
      <c r="B6" s="61">
        <v>4</v>
      </c>
      <c r="C6" s="17" t="s">
        <v>29</v>
      </c>
      <c r="D6" s="68">
        <v>1000</v>
      </c>
      <c r="E6" s="70" t="s">
        <v>30</v>
      </c>
      <c r="F6" s="19"/>
      <c r="G6" s="20">
        <f>ROUND(D6*F6*0.85,2)</f>
        <v>0</v>
      </c>
      <c r="H6" s="21">
        <v>0.85</v>
      </c>
      <c r="J6" s="22"/>
    </row>
    <row r="7" spans="1:10" ht="18" customHeight="1">
      <c r="A7" s="62"/>
      <c r="B7" s="62"/>
      <c r="C7" s="17" t="s">
        <v>31</v>
      </c>
      <c r="D7" s="69"/>
      <c r="E7" s="70"/>
      <c r="F7" s="23"/>
      <c r="G7" s="20">
        <f>ROUND(D6*F7,2)</f>
        <v>0</v>
      </c>
      <c r="H7" s="24"/>
    </row>
    <row r="8" spans="1:10" ht="18" customHeight="1">
      <c r="A8" s="61"/>
      <c r="B8" s="61">
        <v>5</v>
      </c>
      <c r="C8" s="17" t="s">
        <v>29</v>
      </c>
      <c r="D8" s="68">
        <v>1000</v>
      </c>
      <c r="E8" s="70" t="s">
        <v>30</v>
      </c>
      <c r="F8" s="19"/>
      <c r="G8" s="20">
        <f>ROUND(D8*F8*0.85,2)</f>
        <v>0</v>
      </c>
      <c r="H8" s="21">
        <v>0.85</v>
      </c>
    </row>
    <row r="9" spans="1:10" ht="18" customHeight="1">
      <c r="A9" s="62"/>
      <c r="B9" s="62"/>
      <c r="C9" s="17" t="s">
        <v>31</v>
      </c>
      <c r="D9" s="69"/>
      <c r="E9" s="70"/>
      <c r="F9" s="23"/>
      <c r="G9" s="20">
        <f>ROUND(D8*F9,2)</f>
        <v>0</v>
      </c>
      <c r="H9" s="24"/>
    </row>
    <row r="10" spans="1:10" ht="18" customHeight="1">
      <c r="A10" s="61"/>
      <c r="B10" s="61">
        <v>6</v>
      </c>
      <c r="C10" s="17" t="s">
        <v>29</v>
      </c>
      <c r="D10" s="68">
        <v>1000</v>
      </c>
      <c r="E10" s="70" t="s">
        <v>30</v>
      </c>
      <c r="F10" s="19"/>
      <c r="G10" s="20">
        <f>ROUND(D10*F10*0.85,2)</f>
        <v>0</v>
      </c>
      <c r="H10" s="21">
        <v>0.85</v>
      </c>
    </row>
    <row r="11" spans="1:10" ht="18" customHeight="1">
      <c r="A11" s="62"/>
      <c r="B11" s="62"/>
      <c r="C11" s="17" t="s">
        <v>31</v>
      </c>
      <c r="D11" s="69"/>
      <c r="E11" s="70"/>
      <c r="F11" s="23"/>
      <c r="G11" s="20">
        <f>ROUND(D10*F11,2)</f>
        <v>0</v>
      </c>
      <c r="H11" s="24"/>
    </row>
    <row r="12" spans="1:10" ht="18" customHeight="1">
      <c r="A12" s="61"/>
      <c r="B12" s="61">
        <v>7</v>
      </c>
      <c r="C12" s="17" t="s">
        <v>29</v>
      </c>
      <c r="D12" s="68">
        <v>1000</v>
      </c>
      <c r="E12" s="70" t="s">
        <v>30</v>
      </c>
      <c r="F12" s="19"/>
      <c r="G12" s="20">
        <f>ROUND(D12*F12*0.85,2)</f>
        <v>0</v>
      </c>
      <c r="H12" s="21">
        <v>0.85</v>
      </c>
    </row>
    <row r="13" spans="1:10" ht="18" customHeight="1">
      <c r="A13" s="62"/>
      <c r="B13" s="62"/>
      <c r="C13" s="17" t="s">
        <v>31</v>
      </c>
      <c r="D13" s="69"/>
      <c r="E13" s="70"/>
      <c r="F13" s="23"/>
      <c r="G13" s="20">
        <f>ROUND(D12*F13,2)</f>
        <v>0</v>
      </c>
      <c r="H13" s="24"/>
    </row>
    <row r="14" spans="1:10" ht="18" customHeight="1">
      <c r="A14" s="61"/>
      <c r="B14" s="61">
        <v>8</v>
      </c>
      <c r="C14" s="17" t="s">
        <v>29</v>
      </c>
      <c r="D14" s="68">
        <v>1000</v>
      </c>
      <c r="E14" s="70" t="s">
        <v>30</v>
      </c>
      <c r="F14" s="19"/>
      <c r="G14" s="20">
        <f>ROUND(D14*F14*0.85,2)</f>
        <v>0</v>
      </c>
      <c r="H14" s="21">
        <v>0.85</v>
      </c>
    </row>
    <row r="15" spans="1:10" ht="18" customHeight="1">
      <c r="A15" s="62"/>
      <c r="B15" s="62"/>
      <c r="C15" s="17" t="s">
        <v>31</v>
      </c>
      <c r="D15" s="69"/>
      <c r="E15" s="70"/>
      <c r="F15" s="23"/>
      <c r="G15" s="20">
        <f>ROUND(D14*F15,2)</f>
        <v>0</v>
      </c>
      <c r="H15" s="24"/>
    </row>
    <row r="16" spans="1:10" ht="18" customHeight="1">
      <c r="A16" s="61"/>
      <c r="B16" s="61">
        <v>9</v>
      </c>
      <c r="C16" s="17" t="s">
        <v>29</v>
      </c>
      <c r="D16" s="68">
        <v>1000</v>
      </c>
      <c r="E16" s="70" t="s">
        <v>30</v>
      </c>
      <c r="F16" s="19"/>
      <c r="G16" s="20">
        <f>ROUND(D16*F16*0.85,2)</f>
        <v>0</v>
      </c>
      <c r="H16" s="21">
        <v>0.85</v>
      </c>
    </row>
    <row r="17" spans="1:8" ht="18" customHeight="1">
      <c r="A17" s="62"/>
      <c r="B17" s="62"/>
      <c r="C17" s="17" t="s">
        <v>31</v>
      </c>
      <c r="D17" s="69"/>
      <c r="E17" s="70"/>
      <c r="F17" s="23"/>
      <c r="G17" s="20">
        <f>ROUND(D16*F17,2)</f>
        <v>0</v>
      </c>
      <c r="H17" s="24"/>
    </row>
    <row r="18" spans="1:8" ht="18" customHeight="1">
      <c r="A18" s="61"/>
      <c r="B18" s="61">
        <v>10</v>
      </c>
      <c r="C18" s="17" t="s">
        <v>29</v>
      </c>
      <c r="D18" s="68">
        <v>1000</v>
      </c>
      <c r="E18" s="70" t="s">
        <v>30</v>
      </c>
      <c r="F18" s="19"/>
      <c r="G18" s="20">
        <f>ROUND(D18*F18*0.85,2)</f>
        <v>0</v>
      </c>
      <c r="H18" s="21">
        <v>0.85</v>
      </c>
    </row>
    <row r="19" spans="1:8" ht="18" customHeight="1">
      <c r="A19" s="62"/>
      <c r="B19" s="62"/>
      <c r="C19" s="17" t="s">
        <v>31</v>
      </c>
      <c r="D19" s="69"/>
      <c r="E19" s="70"/>
      <c r="F19" s="23"/>
      <c r="G19" s="20">
        <f>ROUND(D18*F19,2)</f>
        <v>0</v>
      </c>
      <c r="H19" s="24"/>
    </row>
    <row r="20" spans="1:8" ht="18" customHeight="1">
      <c r="A20" s="61"/>
      <c r="B20" s="61">
        <v>11</v>
      </c>
      <c r="C20" s="17" t="s">
        <v>29</v>
      </c>
      <c r="D20" s="68">
        <v>1000</v>
      </c>
      <c r="E20" s="70" t="s">
        <v>30</v>
      </c>
      <c r="F20" s="19"/>
      <c r="G20" s="20">
        <f>ROUND(D20*F20*0.85,2)</f>
        <v>0</v>
      </c>
      <c r="H20" s="21">
        <v>0.85</v>
      </c>
    </row>
    <row r="21" spans="1:8" ht="18" customHeight="1">
      <c r="A21" s="62"/>
      <c r="B21" s="62"/>
      <c r="C21" s="17" t="s">
        <v>31</v>
      </c>
      <c r="D21" s="69"/>
      <c r="E21" s="70"/>
      <c r="F21" s="23"/>
      <c r="G21" s="20">
        <f>ROUND(D20*F21,2)</f>
        <v>0</v>
      </c>
      <c r="H21" s="24"/>
    </row>
    <row r="22" spans="1:8" ht="18" customHeight="1">
      <c r="A22" s="61"/>
      <c r="B22" s="61">
        <v>12</v>
      </c>
      <c r="C22" s="17" t="s">
        <v>29</v>
      </c>
      <c r="D22" s="68">
        <v>1000</v>
      </c>
      <c r="E22" s="61" t="s">
        <v>30</v>
      </c>
      <c r="F22" s="19"/>
      <c r="G22" s="20">
        <f>ROUND(D22*F22*0.85,2)</f>
        <v>0</v>
      </c>
      <c r="H22" s="21">
        <v>0.85</v>
      </c>
    </row>
    <row r="23" spans="1:8" ht="18" customHeight="1">
      <c r="A23" s="62"/>
      <c r="B23" s="62"/>
      <c r="C23" s="17" t="s">
        <v>31</v>
      </c>
      <c r="D23" s="69"/>
      <c r="E23" s="62"/>
      <c r="F23" s="23"/>
      <c r="G23" s="20">
        <f>ROUND(D22*F23,2)</f>
        <v>0</v>
      </c>
      <c r="H23" s="24"/>
    </row>
    <row r="24" spans="1:8" ht="18" customHeight="1">
      <c r="A24" s="61"/>
      <c r="B24" s="61">
        <v>1</v>
      </c>
      <c r="C24" s="17" t="s">
        <v>29</v>
      </c>
      <c r="D24" s="68">
        <v>1000</v>
      </c>
      <c r="E24" s="61" t="s">
        <v>30</v>
      </c>
      <c r="F24" s="19"/>
      <c r="G24" s="20">
        <f>ROUND(D24*F24*0.85,2)</f>
        <v>0</v>
      </c>
      <c r="H24" s="21">
        <v>0.85</v>
      </c>
    </row>
    <row r="25" spans="1:8" ht="18" customHeight="1">
      <c r="A25" s="62"/>
      <c r="B25" s="62"/>
      <c r="C25" s="17" t="s">
        <v>31</v>
      </c>
      <c r="D25" s="69"/>
      <c r="E25" s="62"/>
      <c r="F25" s="23"/>
      <c r="G25" s="20">
        <f>ROUND(D24*F25,2)</f>
        <v>0</v>
      </c>
      <c r="H25" s="24"/>
    </row>
    <row r="26" spans="1:8" ht="18" customHeight="1">
      <c r="A26" s="61"/>
      <c r="B26" s="61">
        <v>2</v>
      </c>
      <c r="C26" s="17" t="s">
        <v>29</v>
      </c>
      <c r="D26" s="68">
        <v>1000</v>
      </c>
      <c r="E26" s="70" t="s">
        <v>30</v>
      </c>
      <c r="F26" s="19"/>
      <c r="G26" s="20">
        <f>ROUND(D26*F26*0.85,2)</f>
        <v>0</v>
      </c>
      <c r="H26" s="21">
        <v>0.85</v>
      </c>
    </row>
    <row r="27" spans="1:8" ht="18" customHeight="1">
      <c r="A27" s="62"/>
      <c r="B27" s="62"/>
      <c r="C27" s="17" t="s">
        <v>31</v>
      </c>
      <c r="D27" s="69"/>
      <c r="E27" s="70"/>
      <c r="F27" s="23"/>
      <c r="G27" s="20">
        <f>ROUND(D26*F27,2)</f>
        <v>0</v>
      </c>
      <c r="H27" s="24"/>
    </row>
    <row r="28" spans="1:8" ht="18" customHeight="1">
      <c r="A28" s="61"/>
      <c r="B28" s="61">
        <v>3</v>
      </c>
      <c r="C28" s="17" t="s">
        <v>29</v>
      </c>
      <c r="D28" s="68">
        <v>1000</v>
      </c>
      <c r="E28" s="70" t="s">
        <v>30</v>
      </c>
      <c r="F28" s="19"/>
      <c r="G28" s="20">
        <f>ROUND(D28*F28*0.85,2)</f>
        <v>0</v>
      </c>
      <c r="H28" s="21">
        <v>0.85</v>
      </c>
    </row>
    <row r="29" spans="1:8" ht="18" customHeight="1">
      <c r="A29" s="62"/>
      <c r="B29" s="62"/>
      <c r="C29" s="17" t="s">
        <v>31</v>
      </c>
      <c r="D29" s="69"/>
      <c r="E29" s="70"/>
      <c r="F29" s="23"/>
      <c r="G29" s="20">
        <f>ROUND(D28*F29,2)</f>
        <v>0</v>
      </c>
      <c r="H29" s="21"/>
    </row>
    <row r="30" spans="1:8" ht="5.25" customHeight="1">
      <c r="A30" s="24"/>
      <c r="B30" s="24"/>
      <c r="C30" s="24"/>
      <c r="D30" s="17"/>
      <c r="E30" s="24"/>
      <c r="F30" s="24"/>
      <c r="G30" s="25"/>
      <c r="H30" s="24"/>
    </row>
    <row r="31" spans="1:8" ht="29.25" customHeight="1">
      <c r="A31" s="26" t="s">
        <v>32</v>
      </c>
      <c r="B31" s="27" t="s">
        <v>33</v>
      </c>
      <c r="C31" s="27" t="s">
        <v>34</v>
      </c>
      <c r="D31" s="27" t="s">
        <v>34</v>
      </c>
      <c r="E31" s="27" t="s">
        <v>33</v>
      </c>
      <c r="F31" s="27" t="s">
        <v>34</v>
      </c>
      <c r="G31" s="28">
        <f>ROUNDDOWN(SUM(G6:G29),0)</f>
        <v>0</v>
      </c>
      <c r="H31" s="29" t="s">
        <v>35</v>
      </c>
    </row>
    <row r="32" spans="1:8" ht="5.25" customHeight="1">
      <c r="A32" s="24"/>
      <c r="B32" s="24"/>
      <c r="C32" s="24"/>
      <c r="D32" s="17"/>
      <c r="E32" s="24"/>
      <c r="F32" s="24"/>
      <c r="G32" s="25"/>
      <c r="H32" s="24"/>
    </row>
    <row r="33" spans="1:9" ht="24.95" customHeight="1">
      <c r="A33" s="61" t="s">
        <v>19</v>
      </c>
      <c r="B33" s="61" t="s">
        <v>20</v>
      </c>
      <c r="C33" s="61" t="s">
        <v>21</v>
      </c>
      <c r="D33" s="64" t="s">
        <v>36</v>
      </c>
      <c r="E33" s="61" t="s">
        <v>23</v>
      </c>
      <c r="F33" s="66" t="s">
        <v>37</v>
      </c>
      <c r="G33" s="30" t="s">
        <v>25</v>
      </c>
      <c r="H33" s="61" t="s">
        <v>26</v>
      </c>
    </row>
    <row r="34" spans="1:9" ht="24.95" customHeight="1">
      <c r="A34" s="62"/>
      <c r="B34" s="62"/>
      <c r="C34" s="62"/>
      <c r="D34" s="65"/>
      <c r="E34" s="62"/>
      <c r="F34" s="67"/>
      <c r="G34" s="16" t="s">
        <v>27</v>
      </c>
      <c r="H34" s="62"/>
    </row>
    <row r="35" spans="1:9" ht="15" customHeight="1">
      <c r="A35" s="61" t="s">
        <v>38</v>
      </c>
      <c r="B35" s="61">
        <v>4</v>
      </c>
      <c r="C35" s="26" t="s">
        <v>39</v>
      </c>
      <c r="D35" s="40">
        <v>168031</v>
      </c>
      <c r="E35" s="26" t="s">
        <v>40</v>
      </c>
      <c r="F35" s="32"/>
      <c r="G35" s="20">
        <f>ROUND(D35*F35,2)</f>
        <v>0</v>
      </c>
      <c r="H35" s="24"/>
      <c r="I35" s="33"/>
    </row>
    <row r="36" spans="1:9" ht="15" customHeight="1">
      <c r="A36" s="62"/>
      <c r="B36" s="62"/>
      <c r="C36" s="26" t="s">
        <v>41</v>
      </c>
      <c r="D36" s="41">
        <v>181366</v>
      </c>
      <c r="E36" s="26" t="s">
        <v>40</v>
      </c>
      <c r="F36" s="32"/>
      <c r="G36" s="20">
        <f t="shared" ref="G36:G61" si="0">ROUND(D36*F36,2)</f>
        <v>0</v>
      </c>
      <c r="H36" s="24"/>
      <c r="I36" s="33"/>
    </row>
    <row r="37" spans="1:9" ht="15" customHeight="1">
      <c r="A37" s="61"/>
      <c r="B37" s="61">
        <v>5</v>
      </c>
      <c r="C37" s="26" t="s">
        <v>39</v>
      </c>
      <c r="D37" s="40">
        <v>152926</v>
      </c>
      <c r="E37" s="26" t="s">
        <v>40</v>
      </c>
      <c r="F37" s="32"/>
      <c r="G37" s="20">
        <f t="shared" si="0"/>
        <v>0</v>
      </c>
      <c r="H37" s="24"/>
      <c r="I37" s="33"/>
    </row>
    <row r="38" spans="1:9" ht="15" customHeight="1">
      <c r="A38" s="62"/>
      <c r="B38" s="62"/>
      <c r="C38" s="26" t="s">
        <v>41</v>
      </c>
      <c r="D38" s="41">
        <v>198672</v>
      </c>
      <c r="E38" s="26" t="s">
        <v>40</v>
      </c>
      <c r="F38" s="32"/>
      <c r="G38" s="20">
        <f t="shared" si="0"/>
        <v>0</v>
      </c>
      <c r="H38" s="24"/>
      <c r="I38" s="33"/>
    </row>
    <row r="39" spans="1:9" ht="15" customHeight="1">
      <c r="A39" s="61"/>
      <c r="B39" s="61">
        <v>6</v>
      </c>
      <c r="C39" s="26" t="s">
        <v>39</v>
      </c>
      <c r="D39" s="40">
        <v>186616</v>
      </c>
      <c r="E39" s="26" t="s">
        <v>40</v>
      </c>
      <c r="F39" s="32"/>
      <c r="G39" s="20">
        <f t="shared" si="0"/>
        <v>0</v>
      </c>
      <c r="H39" s="34"/>
      <c r="I39" s="33"/>
    </row>
    <row r="40" spans="1:9" ht="15" customHeight="1">
      <c r="A40" s="62"/>
      <c r="B40" s="62"/>
      <c r="C40" s="26" t="s">
        <v>41</v>
      </c>
      <c r="D40" s="41">
        <v>171102</v>
      </c>
      <c r="E40" s="26" t="s">
        <v>40</v>
      </c>
      <c r="F40" s="32"/>
      <c r="G40" s="20">
        <f t="shared" si="0"/>
        <v>0</v>
      </c>
      <c r="H40" s="34"/>
      <c r="I40" s="33"/>
    </row>
    <row r="41" spans="1:9" ht="15" customHeight="1">
      <c r="A41" s="61"/>
      <c r="B41" s="61">
        <v>7</v>
      </c>
      <c r="C41" s="26" t="s">
        <v>39</v>
      </c>
      <c r="D41" s="40">
        <v>105651</v>
      </c>
      <c r="E41" s="26" t="s">
        <v>40</v>
      </c>
      <c r="F41" s="32"/>
      <c r="G41" s="20">
        <f t="shared" si="0"/>
        <v>0</v>
      </c>
      <c r="H41" s="24"/>
      <c r="I41" s="33"/>
    </row>
    <row r="42" spans="1:9" ht="15" customHeight="1">
      <c r="A42" s="63"/>
      <c r="B42" s="63"/>
      <c r="C42" s="26" t="s">
        <v>41</v>
      </c>
      <c r="D42" s="42">
        <v>110092</v>
      </c>
      <c r="E42" s="26" t="s">
        <v>40</v>
      </c>
      <c r="F42" s="32"/>
      <c r="G42" s="20">
        <f t="shared" si="0"/>
        <v>0</v>
      </c>
      <c r="H42" s="24"/>
      <c r="I42" s="33"/>
    </row>
    <row r="43" spans="1:9" ht="15" customHeight="1">
      <c r="A43" s="62"/>
      <c r="B43" s="62"/>
      <c r="C43" s="26" t="s">
        <v>42</v>
      </c>
      <c r="D43" s="41">
        <v>198915</v>
      </c>
      <c r="E43" s="26" t="s">
        <v>40</v>
      </c>
      <c r="F43" s="32"/>
      <c r="G43" s="20">
        <f t="shared" si="0"/>
        <v>0</v>
      </c>
      <c r="H43" s="24"/>
      <c r="I43" s="33"/>
    </row>
    <row r="44" spans="1:9" ht="15" customHeight="1">
      <c r="A44" s="61"/>
      <c r="B44" s="61">
        <v>8</v>
      </c>
      <c r="C44" s="26" t="s">
        <v>39</v>
      </c>
      <c r="D44" s="40">
        <v>108198</v>
      </c>
      <c r="E44" s="26" t="s">
        <v>40</v>
      </c>
      <c r="F44" s="32"/>
      <c r="G44" s="20">
        <f t="shared" si="0"/>
        <v>0</v>
      </c>
      <c r="H44" s="24"/>
      <c r="I44" s="33"/>
    </row>
    <row r="45" spans="1:9" ht="15" customHeight="1">
      <c r="A45" s="63"/>
      <c r="B45" s="63"/>
      <c r="C45" s="26" t="s">
        <v>41</v>
      </c>
      <c r="D45" s="42">
        <v>223576</v>
      </c>
      <c r="E45" s="26" t="s">
        <v>40</v>
      </c>
      <c r="F45" s="32"/>
      <c r="G45" s="20">
        <f t="shared" si="0"/>
        <v>0</v>
      </c>
      <c r="H45" s="24"/>
      <c r="I45" s="33"/>
    </row>
    <row r="46" spans="1:9" ht="15" customHeight="1">
      <c r="A46" s="62"/>
      <c r="B46" s="62"/>
      <c r="C46" s="26" t="s">
        <v>42</v>
      </c>
      <c r="D46" s="41">
        <v>106180</v>
      </c>
      <c r="E46" s="26" t="s">
        <v>40</v>
      </c>
      <c r="F46" s="32"/>
      <c r="G46" s="20">
        <f t="shared" si="0"/>
        <v>0</v>
      </c>
      <c r="H46" s="24"/>
      <c r="I46" s="33"/>
    </row>
    <row r="47" spans="1:9" ht="15" customHeight="1">
      <c r="A47" s="61"/>
      <c r="B47" s="61">
        <v>9</v>
      </c>
      <c r="C47" s="26" t="s">
        <v>39</v>
      </c>
      <c r="D47" s="40">
        <v>95617</v>
      </c>
      <c r="E47" s="26" t="s">
        <v>40</v>
      </c>
      <c r="F47" s="32"/>
      <c r="G47" s="20">
        <f t="shared" si="0"/>
        <v>0</v>
      </c>
      <c r="H47" s="24"/>
      <c r="I47" s="33"/>
    </row>
    <row r="48" spans="1:9" ht="15" customHeight="1">
      <c r="A48" s="63"/>
      <c r="B48" s="63"/>
      <c r="C48" s="26" t="s">
        <v>41</v>
      </c>
      <c r="D48" s="42">
        <v>222518</v>
      </c>
      <c r="E48" s="26" t="s">
        <v>40</v>
      </c>
      <c r="F48" s="32"/>
      <c r="G48" s="20">
        <f t="shared" si="0"/>
        <v>0</v>
      </c>
      <c r="H48" s="24"/>
      <c r="I48" s="33"/>
    </row>
    <row r="49" spans="1:9" ht="15" customHeight="1">
      <c r="A49" s="62"/>
      <c r="B49" s="62"/>
      <c r="C49" s="26" t="s">
        <v>42</v>
      </c>
      <c r="D49" s="41">
        <v>92704</v>
      </c>
      <c r="E49" s="26" t="s">
        <v>40</v>
      </c>
      <c r="F49" s="32"/>
      <c r="G49" s="20">
        <f t="shared" si="0"/>
        <v>0</v>
      </c>
      <c r="H49" s="24"/>
      <c r="I49" s="33"/>
    </row>
    <row r="50" spans="1:9" ht="15" customHeight="1">
      <c r="A50" s="61"/>
      <c r="B50" s="61">
        <v>10</v>
      </c>
      <c r="C50" s="26" t="s">
        <v>39</v>
      </c>
      <c r="D50" s="40">
        <v>198831</v>
      </c>
      <c r="E50" s="26" t="s">
        <v>40</v>
      </c>
      <c r="F50" s="32"/>
      <c r="G50" s="20">
        <f t="shared" si="0"/>
        <v>0</v>
      </c>
      <c r="H50" s="24"/>
      <c r="I50" s="33"/>
    </row>
    <row r="51" spans="1:9" ht="15" customHeight="1">
      <c r="A51" s="62"/>
      <c r="B51" s="62"/>
      <c r="C51" s="26" t="s">
        <v>41</v>
      </c>
      <c r="D51" s="41">
        <v>180662</v>
      </c>
      <c r="E51" s="26" t="s">
        <v>40</v>
      </c>
      <c r="F51" s="32"/>
      <c r="G51" s="20">
        <f t="shared" si="0"/>
        <v>0</v>
      </c>
      <c r="H51" s="24"/>
      <c r="I51" s="33"/>
    </row>
    <row r="52" spans="1:9" ht="15" customHeight="1">
      <c r="A52" s="61"/>
      <c r="B52" s="61">
        <v>11</v>
      </c>
      <c r="C52" s="26" t="s">
        <v>39</v>
      </c>
      <c r="D52" s="40">
        <v>173812</v>
      </c>
      <c r="E52" s="26" t="s">
        <v>40</v>
      </c>
      <c r="F52" s="32"/>
      <c r="G52" s="20">
        <f t="shared" si="0"/>
        <v>0</v>
      </c>
      <c r="H52" s="24"/>
      <c r="I52" s="33"/>
    </row>
    <row r="53" spans="1:9" ht="15" customHeight="1">
      <c r="A53" s="62"/>
      <c r="B53" s="62"/>
      <c r="C53" s="26" t="s">
        <v>41</v>
      </c>
      <c r="D53" s="41">
        <v>199652</v>
      </c>
      <c r="E53" s="26" t="s">
        <v>40</v>
      </c>
      <c r="F53" s="32"/>
      <c r="G53" s="20">
        <f t="shared" si="0"/>
        <v>0</v>
      </c>
      <c r="H53" s="24"/>
      <c r="I53" s="33"/>
    </row>
    <row r="54" spans="1:9" ht="15" customHeight="1">
      <c r="A54" s="61"/>
      <c r="B54" s="61">
        <v>12</v>
      </c>
      <c r="C54" s="26" t="s">
        <v>39</v>
      </c>
      <c r="D54" s="40">
        <v>189006</v>
      </c>
      <c r="E54" s="26" t="s">
        <v>40</v>
      </c>
      <c r="F54" s="32"/>
      <c r="G54" s="20">
        <f t="shared" si="0"/>
        <v>0</v>
      </c>
      <c r="H54" s="24"/>
      <c r="I54" s="33"/>
    </row>
    <row r="55" spans="1:9" ht="15" customHeight="1">
      <c r="A55" s="62"/>
      <c r="B55" s="62"/>
      <c r="C55" s="26" t="s">
        <v>41</v>
      </c>
      <c r="D55" s="41">
        <v>224149</v>
      </c>
      <c r="E55" s="26" t="s">
        <v>40</v>
      </c>
      <c r="F55" s="32"/>
      <c r="G55" s="20">
        <f t="shared" si="0"/>
        <v>0</v>
      </c>
      <c r="H55" s="24"/>
      <c r="I55" s="33"/>
    </row>
    <row r="56" spans="1:9" ht="15" customHeight="1">
      <c r="A56" s="61"/>
      <c r="B56" s="61">
        <v>1</v>
      </c>
      <c r="C56" s="26" t="s">
        <v>39</v>
      </c>
      <c r="D56" s="40">
        <v>180537</v>
      </c>
      <c r="E56" s="26" t="s">
        <v>40</v>
      </c>
      <c r="F56" s="32"/>
      <c r="G56" s="20">
        <f t="shared" si="0"/>
        <v>0</v>
      </c>
      <c r="H56" s="24"/>
      <c r="I56" s="33"/>
    </row>
    <row r="57" spans="1:9" ht="15" customHeight="1">
      <c r="A57" s="62"/>
      <c r="B57" s="62"/>
      <c r="C57" s="26" t="s">
        <v>41</v>
      </c>
      <c r="D57" s="41">
        <v>223515</v>
      </c>
      <c r="E57" s="26" t="s">
        <v>40</v>
      </c>
      <c r="F57" s="32"/>
      <c r="G57" s="20">
        <f t="shared" si="0"/>
        <v>0</v>
      </c>
      <c r="H57" s="24"/>
      <c r="I57" s="33"/>
    </row>
    <row r="58" spans="1:9" ht="15" customHeight="1">
      <c r="A58" s="61"/>
      <c r="B58" s="61">
        <v>2</v>
      </c>
      <c r="C58" s="26" t="s">
        <v>39</v>
      </c>
      <c r="D58" s="40">
        <v>181688</v>
      </c>
      <c r="E58" s="26" t="s">
        <v>40</v>
      </c>
      <c r="F58" s="32"/>
      <c r="G58" s="20">
        <f t="shared" si="0"/>
        <v>0</v>
      </c>
      <c r="H58" s="24"/>
      <c r="I58" s="33"/>
    </row>
    <row r="59" spans="1:9" ht="15" customHeight="1">
      <c r="A59" s="62"/>
      <c r="B59" s="62"/>
      <c r="C59" s="26" t="s">
        <v>41</v>
      </c>
      <c r="D59" s="41">
        <v>192558</v>
      </c>
      <c r="E59" s="26" t="s">
        <v>40</v>
      </c>
      <c r="F59" s="32"/>
      <c r="G59" s="20">
        <f t="shared" si="0"/>
        <v>0</v>
      </c>
      <c r="H59" s="24"/>
      <c r="I59" s="33"/>
    </row>
    <row r="60" spans="1:9" ht="15" customHeight="1">
      <c r="A60" s="61"/>
      <c r="B60" s="61">
        <v>3</v>
      </c>
      <c r="C60" s="26" t="s">
        <v>39</v>
      </c>
      <c r="D60" s="40">
        <v>189813</v>
      </c>
      <c r="E60" s="26" t="s">
        <v>40</v>
      </c>
      <c r="F60" s="32"/>
      <c r="G60" s="20">
        <f t="shared" si="0"/>
        <v>0</v>
      </c>
      <c r="H60" s="24"/>
      <c r="I60" s="33"/>
    </row>
    <row r="61" spans="1:9" ht="15" customHeight="1">
      <c r="A61" s="62"/>
      <c r="B61" s="62"/>
      <c r="C61" s="26" t="s">
        <v>41</v>
      </c>
      <c r="D61" s="41">
        <v>200201</v>
      </c>
      <c r="E61" s="26" t="s">
        <v>40</v>
      </c>
      <c r="F61" s="32"/>
      <c r="G61" s="20">
        <f t="shared" si="0"/>
        <v>0</v>
      </c>
      <c r="H61" s="24"/>
      <c r="I61" s="33"/>
    </row>
    <row r="62" spans="1:9" ht="5.25" customHeight="1">
      <c r="A62" s="24"/>
      <c r="B62" s="24"/>
      <c r="C62" s="24"/>
      <c r="D62" s="17"/>
      <c r="E62" s="24"/>
      <c r="F62" s="24"/>
      <c r="G62" s="35"/>
      <c r="H62" s="24"/>
    </row>
    <row r="63" spans="1:9" ht="29.25" customHeight="1">
      <c r="A63" s="26" t="s">
        <v>43</v>
      </c>
      <c r="B63" s="27" t="s">
        <v>33</v>
      </c>
      <c r="C63" s="27" t="s">
        <v>34</v>
      </c>
      <c r="D63" s="31">
        <f>SUM(D35:D61)</f>
        <v>4656588</v>
      </c>
      <c r="E63" s="27" t="s">
        <v>44</v>
      </c>
      <c r="F63" s="27" t="s">
        <v>34</v>
      </c>
      <c r="G63" s="28">
        <f>ROUNDDOWN(SUM(G35:G61),0)</f>
        <v>0</v>
      </c>
      <c r="H63" s="36" t="s">
        <v>35</v>
      </c>
      <c r="I63" s="33"/>
    </row>
    <row r="64" spans="1:9" ht="5.25" customHeight="1">
      <c r="A64" s="17"/>
      <c r="B64" s="24"/>
      <c r="C64" s="24"/>
      <c r="D64" s="17"/>
      <c r="E64" s="24"/>
      <c r="F64" s="24"/>
      <c r="G64" s="24"/>
      <c r="H64" s="24"/>
    </row>
    <row r="65" spans="1:9" ht="25.5" customHeight="1">
      <c r="A65" s="47" t="s">
        <v>45</v>
      </c>
      <c r="B65" s="27" t="s">
        <v>33</v>
      </c>
      <c r="C65" s="27" t="s">
        <v>34</v>
      </c>
      <c r="D65" s="27" t="s">
        <v>34</v>
      </c>
      <c r="E65" s="27" t="s">
        <v>33</v>
      </c>
      <c r="F65" s="27" t="s">
        <v>34</v>
      </c>
      <c r="G65" s="48">
        <f>G31+G63</f>
        <v>0</v>
      </c>
      <c r="H65" s="17" t="s">
        <v>46</v>
      </c>
      <c r="I65" s="37"/>
    </row>
    <row r="66" spans="1:9" ht="16.5" customHeight="1">
      <c r="A66" s="7" t="s">
        <v>47</v>
      </c>
      <c r="B66" s="38"/>
      <c r="C66" s="38"/>
      <c r="D66" s="38"/>
      <c r="E66" s="38"/>
      <c r="F66" s="38"/>
      <c r="G66" s="39"/>
      <c r="H66" s="8"/>
    </row>
    <row r="67" spans="1:9" ht="16.5" customHeight="1">
      <c r="A67" s="7" t="s">
        <v>48</v>
      </c>
    </row>
    <row r="68" spans="1:9" ht="15.95" customHeight="1">
      <c r="A68" s="60" t="s">
        <v>49</v>
      </c>
      <c r="B68" s="60"/>
      <c r="C68" s="60"/>
      <c r="D68" s="60"/>
      <c r="E68" s="60"/>
      <c r="F68" s="60"/>
      <c r="G68" s="60"/>
      <c r="H68" s="60"/>
    </row>
    <row r="69" spans="1:9" ht="19.899999999999999" customHeight="1">
      <c r="A69" s="60" t="s">
        <v>60</v>
      </c>
      <c r="B69" s="60"/>
      <c r="C69" s="60"/>
      <c r="D69" s="60"/>
      <c r="E69" s="60"/>
      <c r="F69" s="60"/>
      <c r="G69" s="60"/>
      <c r="H69" s="60"/>
    </row>
    <row r="70" spans="1:9" ht="15.95" customHeight="1"/>
    <row r="71" spans="1:9" ht="15.95" customHeight="1"/>
  </sheetData>
  <protectedRanges>
    <protectedRange algorithmName="SHA-512" hashValue="jHJCBsgDnI4WG9sQ8cxrYXRaut3wvrNdSmscUS1YgJg8cxkLUNDgJkyZMfzXol2fbP1uSrwZLD7xn4z4eXNsyw==" saltValue="IibyKn9Ek6ys3W90FnuOhw==" spinCount="100000" sqref="G3:H3 F4:F65" name="範囲3"/>
  </protectedRanges>
  <mergeCells count="90">
    <mergeCell ref="A2:H2"/>
    <mergeCell ref="G3:H3"/>
    <mergeCell ref="A4:A5"/>
    <mergeCell ref="B4:B5"/>
    <mergeCell ref="C4:C5"/>
    <mergeCell ref="D4:D5"/>
    <mergeCell ref="E4:E5"/>
    <mergeCell ref="F4:F5"/>
    <mergeCell ref="H4:H5"/>
    <mergeCell ref="A6:A7"/>
    <mergeCell ref="B6:B7"/>
    <mergeCell ref="D6:D7"/>
    <mergeCell ref="E6:E7"/>
    <mergeCell ref="A8:A9"/>
    <mergeCell ref="B8:B9"/>
    <mergeCell ref="D8:D9"/>
    <mergeCell ref="E8:E9"/>
    <mergeCell ref="A10:A11"/>
    <mergeCell ref="B10:B11"/>
    <mergeCell ref="D10:D11"/>
    <mergeCell ref="E10:E11"/>
    <mergeCell ref="A12:A13"/>
    <mergeCell ref="B12:B13"/>
    <mergeCell ref="D12:D13"/>
    <mergeCell ref="E12:E13"/>
    <mergeCell ref="A14:A15"/>
    <mergeCell ref="B14:B15"/>
    <mergeCell ref="D14:D15"/>
    <mergeCell ref="E14:E15"/>
    <mergeCell ref="A16:A17"/>
    <mergeCell ref="B16:B17"/>
    <mergeCell ref="D16:D17"/>
    <mergeCell ref="E16:E17"/>
    <mergeCell ref="A18:A19"/>
    <mergeCell ref="B18:B19"/>
    <mergeCell ref="D18:D19"/>
    <mergeCell ref="E18:E19"/>
    <mergeCell ref="A20:A21"/>
    <mergeCell ref="B20:B21"/>
    <mergeCell ref="D20:D21"/>
    <mergeCell ref="E20:E21"/>
    <mergeCell ref="A22:A23"/>
    <mergeCell ref="B22:B23"/>
    <mergeCell ref="D22:D23"/>
    <mergeCell ref="E22:E23"/>
    <mergeCell ref="A24:A25"/>
    <mergeCell ref="B24:B25"/>
    <mergeCell ref="D24:D25"/>
    <mergeCell ref="E24:E25"/>
    <mergeCell ref="A26:A27"/>
    <mergeCell ref="B26:B27"/>
    <mergeCell ref="D26:D27"/>
    <mergeCell ref="E26:E27"/>
    <mergeCell ref="A28:A29"/>
    <mergeCell ref="B28:B29"/>
    <mergeCell ref="D28:D29"/>
    <mergeCell ref="E28:E29"/>
    <mergeCell ref="A39:A40"/>
    <mergeCell ref="B39:B40"/>
    <mergeCell ref="A33:A34"/>
    <mergeCell ref="B33:B34"/>
    <mergeCell ref="C33:C34"/>
    <mergeCell ref="H33:H34"/>
    <mergeCell ref="A35:A36"/>
    <mergeCell ref="B35:B36"/>
    <mergeCell ref="A37:A38"/>
    <mergeCell ref="B37:B38"/>
    <mergeCell ref="D33:D34"/>
    <mergeCell ref="E33:E34"/>
    <mergeCell ref="F33:F34"/>
    <mergeCell ref="A41:A43"/>
    <mergeCell ref="B41:B43"/>
    <mergeCell ref="A44:A46"/>
    <mergeCell ref="B44:B46"/>
    <mergeCell ref="A47:A49"/>
    <mergeCell ref="B47:B49"/>
    <mergeCell ref="A50:A51"/>
    <mergeCell ref="B50:B51"/>
    <mergeCell ref="A52:A53"/>
    <mergeCell ref="B52:B53"/>
    <mergeCell ref="A54:A55"/>
    <mergeCell ref="B54:B55"/>
    <mergeCell ref="A68:H68"/>
    <mergeCell ref="A69:H69"/>
    <mergeCell ref="A56:A57"/>
    <mergeCell ref="B56:B57"/>
    <mergeCell ref="A58:A59"/>
    <mergeCell ref="B58:B59"/>
    <mergeCell ref="A60:A61"/>
    <mergeCell ref="B60:B6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887E8-7C87-4D1A-BC6D-A54B47A454B8}">
  <sheetPr>
    <pageSetUpPr fitToPage="1"/>
  </sheetPr>
  <dimension ref="A1:J71"/>
  <sheetViews>
    <sheetView zoomScaleNormal="100" workbookViewId="0">
      <selection activeCell="C1" sqref="C1"/>
    </sheetView>
  </sheetViews>
  <sheetFormatPr defaultColWidth="8.125" defaultRowHeight="31.5" customHeight="1"/>
  <cols>
    <col min="1" max="1" width="10.875" style="7" customWidth="1"/>
    <col min="2" max="2" width="6.625" style="7" customWidth="1"/>
    <col min="3" max="3" width="12.5" style="7" customWidth="1"/>
    <col min="4" max="4" width="11" style="8" customWidth="1"/>
    <col min="5" max="5" width="6.875" style="7" customWidth="1"/>
    <col min="6" max="6" width="13.25" style="7" customWidth="1"/>
    <col min="7" max="7" width="20.75" style="7" customWidth="1"/>
    <col min="8" max="8" width="11.375" style="7" customWidth="1"/>
    <col min="9" max="9" width="11.625" style="7" customWidth="1"/>
    <col min="10" max="16384" width="8.125" style="7"/>
  </cols>
  <sheetData>
    <row r="1" spans="1:10" ht="19.5" customHeight="1">
      <c r="A1" s="55" t="s">
        <v>62</v>
      </c>
      <c r="B1" s="55"/>
      <c r="H1" s="9" t="s">
        <v>16</v>
      </c>
    </row>
    <row r="2" spans="1:10" ht="19.5" customHeight="1">
      <c r="A2" s="71" t="s">
        <v>17</v>
      </c>
      <c r="B2" s="71"/>
      <c r="C2" s="71"/>
      <c r="D2" s="71"/>
      <c r="E2" s="71"/>
      <c r="F2" s="71"/>
      <c r="G2" s="71"/>
      <c r="H2" s="71"/>
      <c r="I2" s="10"/>
    </row>
    <row r="3" spans="1:10" ht="17.25">
      <c r="A3" s="11"/>
      <c r="B3" s="11"/>
      <c r="C3" s="11"/>
      <c r="D3" s="11"/>
      <c r="E3" s="11"/>
      <c r="F3" s="11"/>
      <c r="G3" s="72" t="s">
        <v>18</v>
      </c>
      <c r="H3" s="72"/>
      <c r="I3" s="13"/>
    </row>
    <row r="4" spans="1:10" ht="24.95" customHeight="1">
      <c r="A4" s="61" t="s">
        <v>19</v>
      </c>
      <c r="B4" s="61" t="s">
        <v>20</v>
      </c>
      <c r="C4" s="61" t="s">
        <v>21</v>
      </c>
      <c r="D4" s="61" t="s">
        <v>22</v>
      </c>
      <c r="E4" s="61" t="s">
        <v>23</v>
      </c>
      <c r="F4" s="66" t="s">
        <v>24</v>
      </c>
      <c r="G4" s="15" t="s">
        <v>25</v>
      </c>
      <c r="H4" s="61" t="s">
        <v>26</v>
      </c>
      <c r="I4" s="13"/>
    </row>
    <row r="5" spans="1:10" ht="24.95" customHeight="1">
      <c r="A5" s="62"/>
      <c r="B5" s="62"/>
      <c r="C5" s="62"/>
      <c r="D5" s="62"/>
      <c r="E5" s="62"/>
      <c r="F5" s="67"/>
      <c r="G5" s="16" t="s">
        <v>27</v>
      </c>
      <c r="H5" s="62"/>
    </row>
    <row r="6" spans="1:10" ht="18" customHeight="1">
      <c r="A6" s="61" t="s">
        <v>28</v>
      </c>
      <c r="B6" s="61">
        <v>4</v>
      </c>
      <c r="C6" s="17" t="s">
        <v>50</v>
      </c>
      <c r="D6" s="68">
        <v>275</v>
      </c>
      <c r="E6" s="70" t="s">
        <v>30</v>
      </c>
      <c r="F6" s="19"/>
      <c r="G6" s="20">
        <f>ROUND(D6*F6*0.85,2)</f>
        <v>0</v>
      </c>
      <c r="H6" s="21">
        <v>0.85</v>
      </c>
      <c r="J6" s="22"/>
    </row>
    <row r="7" spans="1:10" ht="18" customHeight="1">
      <c r="A7" s="62"/>
      <c r="B7" s="62"/>
      <c r="C7" s="17" t="s">
        <v>51</v>
      </c>
      <c r="D7" s="69"/>
      <c r="E7" s="70"/>
      <c r="F7" s="23"/>
      <c r="G7" s="20">
        <f>ROUND(D6*F7,2)</f>
        <v>0</v>
      </c>
      <c r="H7" s="24"/>
    </row>
    <row r="8" spans="1:10" ht="18" customHeight="1">
      <c r="A8" s="61"/>
      <c r="B8" s="61">
        <v>5</v>
      </c>
      <c r="C8" s="17" t="s">
        <v>50</v>
      </c>
      <c r="D8" s="68">
        <f>D6</f>
        <v>275</v>
      </c>
      <c r="E8" s="70" t="s">
        <v>30</v>
      </c>
      <c r="F8" s="19"/>
      <c r="G8" s="20">
        <f>ROUND(D8*F8*0.85,2)</f>
        <v>0</v>
      </c>
      <c r="H8" s="21">
        <v>0.85</v>
      </c>
    </row>
    <row r="9" spans="1:10" ht="18" customHeight="1">
      <c r="A9" s="62"/>
      <c r="B9" s="62"/>
      <c r="C9" s="17" t="s">
        <v>51</v>
      </c>
      <c r="D9" s="69"/>
      <c r="E9" s="70"/>
      <c r="F9" s="23"/>
      <c r="G9" s="20">
        <f>ROUND(D8*F9,2)</f>
        <v>0</v>
      </c>
      <c r="H9" s="24"/>
    </row>
    <row r="10" spans="1:10" ht="18" customHeight="1">
      <c r="A10" s="61"/>
      <c r="B10" s="61">
        <v>6</v>
      </c>
      <c r="C10" s="17" t="s">
        <v>50</v>
      </c>
      <c r="D10" s="68">
        <f t="shared" ref="D10" si="0">D8</f>
        <v>275</v>
      </c>
      <c r="E10" s="70" t="s">
        <v>30</v>
      </c>
      <c r="F10" s="19"/>
      <c r="G10" s="20">
        <f>ROUND(D10*F10*0.85,2)</f>
        <v>0</v>
      </c>
      <c r="H10" s="21">
        <v>0.85</v>
      </c>
    </row>
    <row r="11" spans="1:10" ht="18" customHeight="1">
      <c r="A11" s="62"/>
      <c r="B11" s="62"/>
      <c r="C11" s="17" t="s">
        <v>51</v>
      </c>
      <c r="D11" s="69"/>
      <c r="E11" s="70"/>
      <c r="F11" s="23"/>
      <c r="G11" s="20">
        <f>ROUND(D10*F11,2)</f>
        <v>0</v>
      </c>
      <c r="H11" s="24"/>
    </row>
    <row r="12" spans="1:10" ht="18" customHeight="1">
      <c r="A12" s="61"/>
      <c r="B12" s="61">
        <v>7</v>
      </c>
      <c r="C12" s="17" t="s">
        <v>50</v>
      </c>
      <c r="D12" s="68">
        <f t="shared" ref="D12" si="1">D10</f>
        <v>275</v>
      </c>
      <c r="E12" s="70" t="s">
        <v>30</v>
      </c>
      <c r="F12" s="19"/>
      <c r="G12" s="20">
        <f>ROUND(D12*F12*0.85,2)</f>
        <v>0</v>
      </c>
      <c r="H12" s="21">
        <v>0.85</v>
      </c>
    </row>
    <row r="13" spans="1:10" ht="18" customHeight="1">
      <c r="A13" s="62"/>
      <c r="B13" s="62"/>
      <c r="C13" s="17" t="s">
        <v>51</v>
      </c>
      <c r="D13" s="69"/>
      <c r="E13" s="70"/>
      <c r="F13" s="23"/>
      <c r="G13" s="20">
        <f>ROUND(D12*F13,2)</f>
        <v>0</v>
      </c>
      <c r="H13" s="24"/>
    </row>
    <row r="14" spans="1:10" ht="18" customHeight="1">
      <c r="A14" s="61"/>
      <c r="B14" s="61">
        <v>8</v>
      </c>
      <c r="C14" s="17" t="s">
        <v>50</v>
      </c>
      <c r="D14" s="68">
        <f t="shared" ref="D14" si="2">D12</f>
        <v>275</v>
      </c>
      <c r="E14" s="70" t="s">
        <v>30</v>
      </c>
      <c r="F14" s="19"/>
      <c r="G14" s="20">
        <f>ROUND(D14*F14*0.85,2)</f>
        <v>0</v>
      </c>
      <c r="H14" s="21">
        <v>0.85</v>
      </c>
    </row>
    <row r="15" spans="1:10" ht="18" customHeight="1">
      <c r="A15" s="62"/>
      <c r="B15" s="62"/>
      <c r="C15" s="17" t="s">
        <v>51</v>
      </c>
      <c r="D15" s="69"/>
      <c r="E15" s="70"/>
      <c r="F15" s="23"/>
      <c r="G15" s="20">
        <f>ROUND(D14*F15,2)</f>
        <v>0</v>
      </c>
      <c r="H15" s="24"/>
    </row>
    <row r="16" spans="1:10" ht="18" customHeight="1">
      <c r="A16" s="61"/>
      <c r="B16" s="61">
        <v>9</v>
      </c>
      <c r="C16" s="17" t="s">
        <v>50</v>
      </c>
      <c r="D16" s="68">
        <f t="shared" ref="D16" si="3">D14</f>
        <v>275</v>
      </c>
      <c r="E16" s="70" t="s">
        <v>30</v>
      </c>
      <c r="F16" s="19"/>
      <c r="G16" s="20">
        <f>ROUND(D16*F16*0.85,2)</f>
        <v>0</v>
      </c>
      <c r="H16" s="21">
        <v>0.85</v>
      </c>
    </row>
    <row r="17" spans="1:8" ht="18" customHeight="1">
      <c r="A17" s="62"/>
      <c r="B17" s="62"/>
      <c r="C17" s="17" t="s">
        <v>51</v>
      </c>
      <c r="D17" s="69"/>
      <c r="E17" s="70"/>
      <c r="F17" s="23"/>
      <c r="G17" s="20">
        <f>ROUND(D16*F17,2)</f>
        <v>0</v>
      </c>
      <c r="H17" s="24"/>
    </row>
    <row r="18" spans="1:8" ht="18" customHeight="1">
      <c r="A18" s="61"/>
      <c r="B18" s="61">
        <v>10</v>
      </c>
      <c r="C18" s="17" t="s">
        <v>50</v>
      </c>
      <c r="D18" s="68">
        <f t="shared" ref="D18" si="4">D16</f>
        <v>275</v>
      </c>
      <c r="E18" s="70" t="s">
        <v>30</v>
      </c>
      <c r="F18" s="19"/>
      <c r="G18" s="20">
        <f>ROUND(D18*F18*0.85,2)</f>
        <v>0</v>
      </c>
      <c r="H18" s="21">
        <v>0.85</v>
      </c>
    </row>
    <row r="19" spans="1:8" ht="18" customHeight="1">
      <c r="A19" s="62"/>
      <c r="B19" s="62"/>
      <c r="C19" s="17" t="s">
        <v>51</v>
      </c>
      <c r="D19" s="69"/>
      <c r="E19" s="70"/>
      <c r="F19" s="23"/>
      <c r="G19" s="20">
        <f>ROUND(D18*F19,2)</f>
        <v>0</v>
      </c>
      <c r="H19" s="24"/>
    </row>
    <row r="20" spans="1:8" ht="18" customHeight="1">
      <c r="A20" s="61"/>
      <c r="B20" s="61">
        <v>11</v>
      </c>
      <c r="C20" s="17" t="s">
        <v>50</v>
      </c>
      <c r="D20" s="68">
        <f t="shared" ref="D20" si="5">D18</f>
        <v>275</v>
      </c>
      <c r="E20" s="70" t="s">
        <v>30</v>
      </c>
      <c r="F20" s="19"/>
      <c r="G20" s="20">
        <f>ROUND(D20*F20*0.85,2)</f>
        <v>0</v>
      </c>
      <c r="H20" s="21">
        <v>0.85</v>
      </c>
    </row>
    <row r="21" spans="1:8" ht="18" customHeight="1">
      <c r="A21" s="62"/>
      <c r="B21" s="62"/>
      <c r="C21" s="17" t="s">
        <v>51</v>
      </c>
      <c r="D21" s="69"/>
      <c r="E21" s="70"/>
      <c r="F21" s="23"/>
      <c r="G21" s="20">
        <f>ROUND(D20*F21,2)</f>
        <v>0</v>
      </c>
      <c r="H21" s="24"/>
    </row>
    <row r="22" spans="1:8" ht="18" customHeight="1">
      <c r="A22" s="61"/>
      <c r="B22" s="61">
        <v>12</v>
      </c>
      <c r="C22" s="17" t="s">
        <v>50</v>
      </c>
      <c r="D22" s="68">
        <f t="shared" ref="D22" si="6">D20</f>
        <v>275</v>
      </c>
      <c r="E22" s="61" t="s">
        <v>30</v>
      </c>
      <c r="F22" s="19"/>
      <c r="G22" s="20">
        <f>ROUND(D22*F22*0.85,2)</f>
        <v>0</v>
      </c>
      <c r="H22" s="21">
        <v>0.85</v>
      </c>
    </row>
    <row r="23" spans="1:8" ht="18" customHeight="1">
      <c r="A23" s="62"/>
      <c r="B23" s="62"/>
      <c r="C23" s="17" t="s">
        <v>51</v>
      </c>
      <c r="D23" s="69"/>
      <c r="E23" s="62"/>
      <c r="F23" s="23"/>
      <c r="G23" s="20">
        <f>ROUND(D22*F23,2)</f>
        <v>0</v>
      </c>
      <c r="H23" s="24"/>
    </row>
    <row r="24" spans="1:8" ht="18" customHeight="1">
      <c r="A24" s="61"/>
      <c r="B24" s="61">
        <v>1</v>
      </c>
      <c r="C24" s="17" t="s">
        <v>50</v>
      </c>
      <c r="D24" s="68">
        <f t="shared" ref="D24" si="7">D22</f>
        <v>275</v>
      </c>
      <c r="E24" s="61" t="s">
        <v>30</v>
      </c>
      <c r="F24" s="19"/>
      <c r="G24" s="20">
        <f>ROUND(D24*F24*0.85,2)</f>
        <v>0</v>
      </c>
      <c r="H24" s="21">
        <v>0.85</v>
      </c>
    </row>
    <row r="25" spans="1:8" ht="18" customHeight="1">
      <c r="A25" s="62"/>
      <c r="B25" s="62"/>
      <c r="C25" s="17" t="s">
        <v>51</v>
      </c>
      <c r="D25" s="69"/>
      <c r="E25" s="62"/>
      <c r="F25" s="23"/>
      <c r="G25" s="20">
        <f>ROUND(D24*F25,2)</f>
        <v>0</v>
      </c>
      <c r="H25" s="24"/>
    </row>
    <row r="26" spans="1:8" ht="18" customHeight="1">
      <c r="A26" s="61"/>
      <c r="B26" s="61">
        <v>2</v>
      </c>
      <c r="C26" s="17" t="s">
        <v>50</v>
      </c>
      <c r="D26" s="68">
        <f t="shared" ref="D26" si="8">D24</f>
        <v>275</v>
      </c>
      <c r="E26" s="70" t="s">
        <v>30</v>
      </c>
      <c r="F26" s="19"/>
      <c r="G26" s="20">
        <f>ROUND(D26*F26*0.85,2)</f>
        <v>0</v>
      </c>
      <c r="H26" s="21">
        <v>0.85</v>
      </c>
    </row>
    <row r="27" spans="1:8" ht="18" customHeight="1">
      <c r="A27" s="62"/>
      <c r="B27" s="62"/>
      <c r="C27" s="17" t="s">
        <v>51</v>
      </c>
      <c r="D27" s="69"/>
      <c r="E27" s="70"/>
      <c r="F27" s="23"/>
      <c r="G27" s="20">
        <f>ROUND(D26*F27,2)</f>
        <v>0</v>
      </c>
      <c r="H27" s="24"/>
    </row>
    <row r="28" spans="1:8" ht="18" customHeight="1">
      <c r="A28" s="61"/>
      <c r="B28" s="61">
        <v>3</v>
      </c>
      <c r="C28" s="17" t="s">
        <v>50</v>
      </c>
      <c r="D28" s="68">
        <f t="shared" ref="D28" si="9">D26</f>
        <v>275</v>
      </c>
      <c r="E28" s="70" t="s">
        <v>30</v>
      </c>
      <c r="F28" s="19"/>
      <c r="G28" s="20">
        <f>ROUND(D28*F28*0.85,2)</f>
        <v>0</v>
      </c>
      <c r="H28" s="21">
        <v>0.85</v>
      </c>
    </row>
    <row r="29" spans="1:8" ht="18" customHeight="1">
      <c r="A29" s="62"/>
      <c r="B29" s="62"/>
      <c r="C29" s="17" t="s">
        <v>51</v>
      </c>
      <c r="D29" s="69"/>
      <c r="E29" s="70"/>
      <c r="F29" s="23"/>
      <c r="G29" s="20">
        <f>ROUND(D28*F29,2)</f>
        <v>0</v>
      </c>
      <c r="H29" s="21"/>
    </row>
    <row r="30" spans="1:8" ht="5.25" customHeight="1">
      <c r="A30" s="24"/>
      <c r="B30" s="24"/>
      <c r="C30" s="24"/>
      <c r="D30" s="17"/>
      <c r="E30" s="24"/>
      <c r="F30" s="24"/>
      <c r="G30" s="25"/>
      <c r="H30" s="24"/>
    </row>
    <row r="31" spans="1:8" ht="29.25" customHeight="1">
      <c r="A31" s="26" t="s">
        <v>32</v>
      </c>
      <c r="B31" s="27" t="s">
        <v>33</v>
      </c>
      <c r="C31" s="27" t="s">
        <v>34</v>
      </c>
      <c r="D31" s="27" t="s">
        <v>34</v>
      </c>
      <c r="E31" s="27" t="s">
        <v>33</v>
      </c>
      <c r="F31" s="27" t="s">
        <v>34</v>
      </c>
      <c r="G31" s="28">
        <f>ROUNDDOWN(SUM(G6:G29),0)</f>
        <v>0</v>
      </c>
      <c r="H31" s="29" t="s">
        <v>35</v>
      </c>
    </row>
    <row r="32" spans="1:8" ht="5.25" customHeight="1">
      <c r="A32" s="24"/>
      <c r="B32" s="24"/>
      <c r="C32" s="24"/>
      <c r="D32" s="17"/>
      <c r="E32" s="24"/>
      <c r="F32" s="24"/>
      <c r="G32" s="25"/>
      <c r="H32" s="24"/>
    </row>
    <row r="33" spans="1:9" ht="24.95" customHeight="1">
      <c r="A33" s="61" t="s">
        <v>19</v>
      </c>
      <c r="B33" s="61" t="s">
        <v>20</v>
      </c>
      <c r="C33" s="61" t="s">
        <v>21</v>
      </c>
      <c r="D33" s="64" t="s">
        <v>36</v>
      </c>
      <c r="E33" s="61" t="s">
        <v>23</v>
      </c>
      <c r="F33" s="66" t="s">
        <v>37</v>
      </c>
      <c r="G33" s="30" t="s">
        <v>25</v>
      </c>
      <c r="H33" s="61" t="s">
        <v>26</v>
      </c>
    </row>
    <row r="34" spans="1:9" ht="24.95" customHeight="1">
      <c r="A34" s="62"/>
      <c r="B34" s="62"/>
      <c r="C34" s="62"/>
      <c r="D34" s="65"/>
      <c r="E34" s="62"/>
      <c r="F34" s="67"/>
      <c r="G34" s="16" t="s">
        <v>27</v>
      </c>
      <c r="H34" s="62"/>
    </row>
    <row r="35" spans="1:9" ht="15" customHeight="1">
      <c r="A35" s="61" t="s">
        <v>38</v>
      </c>
      <c r="B35" s="61">
        <v>4</v>
      </c>
      <c r="C35" s="26" t="s">
        <v>39</v>
      </c>
      <c r="D35" s="40">
        <v>40256</v>
      </c>
      <c r="E35" s="26" t="s">
        <v>40</v>
      </c>
      <c r="F35" s="32"/>
      <c r="G35" s="20">
        <f>ROUND(D35*F35,2)</f>
        <v>0</v>
      </c>
      <c r="H35" s="24"/>
      <c r="I35" s="33"/>
    </row>
    <row r="36" spans="1:9" ht="15" customHeight="1">
      <c r="A36" s="62"/>
      <c r="B36" s="62"/>
      <c r="C36" s="26" t="s">
        <v>41</v>
      </c>
      <c r="D36" s="41">
        <v>59780</v>
      </c>
      <c r="E36" s="26" t="s">
        <v>40</v>
      </c>
      <c r="F36" s="32"/>
      <c r="G36" s="20">
        <f t="shared" ref="G36:G61" si="10">ROUND(D36*F36,2)</f>
        <v>0</v>
      </c>
      <c r="H36" s="24"/>
      <c r="I36" s="33"/>
    </row>
    <row r="37" spans="1:9" ht="15" customHeight="1">
      <c r="A37" s="61"/>
      <c r="B37" s="61">
        <v>5</v>
      </c>
      <c r="C37" s="26" t="s">
        <v>39</v>
      </c>
      <c r="D37" s="40">
        <v>35456</v>
      </c>
      <c r="E37" s="26" t="s">
        <v>40</v>
      </c>
      <c r="F37" s="32"/>
      <c r="G37" s="20">
        <f t="shared" si="10"/>
        <v>0</v>
      </c>
      <c r="H37" s="24"/>
      <c r="I37" s="33"/>
    </row>
    <row r="38" spans="1:9" ht="15" customHeight="1">
      <c r="A38" s="62"/>
      <c r="B38" s="62"/>
      <c r="C38" s="26" t="s">
        <v>41</v>
      </c>
      <c r="D38" s="41">
        <v>61931</v>
      </c>
      <c r="E38" s="26" t="s">
        <v>40</v>
      </c>
      <c r="F38" s="32"/>
      <c r="G38" s="20">
        <f t="shared" si="10"/>
        <v>0</v>
      </c>
      <c r="H38" s="24"/>
      <c r="I38" s="33"/>
    </row>
    <row r="39" spans="1:9" ht="15" customHeight="1">
      <c r="A39" s="61"/>
      <c r="B39" s="61">
        <v>6</v>
      </c>
      <c r="C39" s="26" t="s">
        <v>39</v>
      </c>
      <c r="D39" s="40">
        <v>43346</v>
      </c>
      <c r="E39" s="26" t="s">
        <v>40</v>
      </c>
      <c r="F39" s="32"/>
      <c r="G39" s="20">
        <f t="shared" si="10"/>
        <v>0</v>
      </c>
      <c r="H39" s="34"/>
      <c r="I39" s="33"/>
    </row>
    <row r="40" spans="1:9" ht="15" customHeight="1">
      <c r="A40" s="62"/>
      <c r="B40" s="62"/>
      <c r="C40" s="26" t="s">
        <v>41</v>
      </c>
      <c r="D40" s="41">
        <v>53620</v>
      </c>
      <c r="E40" s="26" t="s">
        <v>40</v>
      </c>
      <c r="F40" s="32"/>
      <c r="G40" s="20">
        <f t="shared" si="10"/>
        <v>0</v>
      </c>
      <c r="H40" s="34"/>
      <c r="I40" s="33"/>
    </row>
    <row r="41" spans="1:9" ht="15" customHeight="1">
      <c r="A41" s="61"/>
      <c r="B41" s="61">
        <v>7</v>
      </c>
      <c r="C41" s="26" t="s">
        <v>39</v>
      </c>
      <c r="D41" s="40">
        <v>26513</v>
      </c>
      <c r="E41" s="26" t="s">
        <v>40</v>
      </c>
      <c r="F41" s="32"/>
      <c r="G41" s="20">
        <f t="shared" si="10"/>
        <v>0</v>
      </c>
      <c r="H41" s="24"/>
      <c r="I41" s="33"/>
    </row>
    <row r="42" spans="1:9" ht="15" customHeight="1">
      <c r="A42" s="63"/>
      <c r="B42" s="63"/>
      <c r="C42" s="26" t="s">
        <v>41</v>
      </c>
      <c r="D42" s="42">
        <v>57492</v>
      </c>
      <c r="E42" s="26" t="s">
        <v>40</v>
      </c>
      <c r="F42" s="32"/>
      <c r="G42" s="20">
        <f t="shared" si="10"/>
        <v>0</v>
      </c>
      <c r="H42" s="24"/>
      <c r="I42" s="33"/>
    </row>
    <row r="43" spans="1:9" ht="15" customHeight="1">
      <c r="A43" s="62"/>
      <c r="B43" s="62"/>
      <c r="C43" s="26" t="s">
        <v>42</v>
      </c>
      <c r="D43" s="41">
        <v>22996</v>
      </c>
      <c r="E43" s="26" t="s">
        <v>40</v>
      </c>
      <c r="F43" s="32"/>
      <c r="G43" s="20">
        <f t="shared" si="10"/>
        <v>0</v>
      </c>
      <c r="H43" s="24"/>
      <c r="I43" s="33"/>
    </row>
    <row r="44" spans="1:9" ht="15" customHeight="1">
      <c r="A44" s="61"/>
      <c r="B44" s="61">
        <v>8</v>
      </c>
      <c r="C44" s="26" t="s">
        <v>39</v>
      </c>
      <c r="D44" s="40">
        <v>30171</v>
      </c>
      <c r="E44" s="26" t="s">
        <v>40</v>
      </c>
      <c r="F44" s="32"/>
      <c r="G44" s="20">
        <f t="shared" si="10"/>
        <v>0</v>
      </c>
      <c r="H44" s="24"/>
      <c r="I44" s="33"/>
    </row>
    <row r="45" spans="1:9" ht="15" customHeight="1">
      <c r="A45" s="63"/>
      <c r="B45" s="63"/>
      <c r="C45" s="26" t="s">
        <v>41</v>
      </c>
      <c r="D45" s="42">
        <v>65082</v>
      </c>
      <c r="E45" s="26" t="s">
        <v>40</v>
      </c>
      <c r="F45" s="32"/>
      <c r="G45" s="20">
        <f t="shared" si="10"/>
        <v>0</v>
      </c>
      <c r="H45" s="24"/>
      <c r="I45" s="33"/>
    </row>
    <row r="46" spans="1:9" ht="15" customHeight="1">
      <c r="A46" s="62"/>
      <c r="B46" s="62"/>
      <c r="C46" s="26" t="s">
        <v>42</v>
      </c>
      <c r="D46" s="41">
        <v>25021</v>
      </c>
      <c r="E46" s="26" t="s">
        <v>40</v>
      </c>
      <c r="F46" s="32"/>
      <c r="G46" s="20">
        <f t="shared" si="10"/>
        <v>0</v>
      </c>
      <c r="H46" s="24"/>
      <c r="I46" s="33"/>
    </row>
    <row r="47" spans="1:9" ht="15" customHeight="1">
      <c r="A47" s="61"/>
      <c r="B47" s="61">
        <v>9</v>
      </c>
      <c r="C47" s="26" t="s">
        <v>39</v>
      </c>
      <c r="D47" s="40">
        <v>26355</v>
      </c>
      <c r="E47" s="26" t="s">
        <v>40</v>
      </c>
      <c r="F47" s="32"/>
      <c r="G47" s="20">
        <f t="shared" si="10"/>
        <v>0</v>
      </c>
      <c r="H47" s="24"/>
      <c r="I47" s="33"/>
    </row>
    <row r="48" spans="1:9" ht="15" customHeight="1">
      <c r="A48" s="63"/>
      <c r="B48" s="63"/>
      <c r="C48" s="26" t="s">
        <v>41</v>
      </c>
      <c r="D48" s="42">
        <v>64367</v>
      </c>
      <c r="E48" s="26" t="s">
        <v>40</v>
      </c>
      <c r="F48" s="32"/>
      <c r="G48" s="20">
        <f t="shared" si="10"/>
        <v>0</v>
      </c>
      <c r="H48" s="24"/>
      <c r="I48" s="33"/>
    </row>
    <row r="49" spans="1:9" ht="15" customHeight="1">
      <c r="A49" s="62"/>
      <c r="B49" s="62"/>
      <c r="C49" s="26" t="s">
        <v>42</v>
      </c>
      <c r="D49" s="41">
        <v>20128</v>
      </c>
      <c r="E49" s="26" t="s">
        <v>40</v>
      </c>
      <c r="F49" s="32"/>
      <c r="G49" s="20">
        <f t="shared" si="10"/>
        <v>0</v>
      </c>
      <c r="H49" s="24"/>
      <c r="I49" s="33"/>
    </row>
    <row r="50" spans="1:9" ht="15" customHeight="1">
      <c r="A50" s="61"/>
      <c r="B50" s="61">
        <v>10</v>
      </c>
      <c r="C50" s="26" t="s">
        <v>39</v>
      </c>
      <c r="D50" s="40">
        <v>46382</v>
      </c>
      <c r="E50" s="26" t="s">
        <v>40</v>
      </c>
      <c r="F50" s="32"/>
      <c r="G50" s="20">
        <f t="shared" si="10"/>
        <v>0</v>
      </c>
      <c r="H50" s="24"/>
      <c r="I50" s="33"/>
    </row>
    <row r="51" spans="1:9" ht="15" customHeight="1">
      <c r="A51" s="62"/>
      <c r="B51" s="62"/>
      <c r="C51" s="26" t="s">
        <v>41</v>
      </c>
      <c r="D51" s="41">
        <v>59702</v>
      </c>
      <c r="E51" s="26" t="s">
        <v>40</v>
      </c>
      <c r="F51" s="32"/>
      <c r="G51" s="20">
        <f t="shared" si="10"/>
        <v>0</v>
      </c>
      <c r="H51" s="24"/>
      <c r="I51" s="33"/>
    </row>
    <row r="52" spans="1:9" ht="15" customHeight="1">
      <c r="A52" s="61"/>
      <c r="B52" s="61">
        <v>11</v>
      </c>
      <c r="C52" s="26" t="s">
        <v>39</v>
      </c>
      <c r="D52" s="40">
        <v>44862</v>
      </c>
      <c r="E52" s="26" t="s">
        <v>40</v>
      </c>
      <c r="F52" s="32"/>
      <c r="G52" s="20">
        <f t="shared" si="10"/>
        <v>0</v>
      </c>
      <c r="H52" s="24"/>
      <c r="I52" s="33"/>
    </row>
    <row r="53" spans="1:9" ht="15" customHeight="1">
      <c r="A53" s="62"/>
      <c r="B53" s="62"/>
      <c r="C53" s="26" t="s">
        <v>41</v>
      </c>
      <c r="D53" s="41">
        <v>64043</v>
      </c>
      <c r="E53" s="26" t="s">
        <v>40</v>
      </c>
      <c r="F53" s="32"/>
      <c r="G53" s="20">
        <f t="shared" si="10"/>
        <v>0</v>
      </c>
      <c r="H53" s="24"/>
      <c r="I53" s="33"/>
    </row>
    <row r="54" spans="1:9" ht="15" customHeight="1">
      <c r="A54" s="61"/>
      <c r="B54" s="61">
        <v>12</v>
      </c>
      <c r="C54" s="26" t="s">
        <v>39</v>
      </c>
      <c r="D54" s="40">
        <v>51698</v>
      </c>
      <c r="E54" s="26" t="s">
        <v>40</v>
      </c>
      <c r="F54" s="32"/>
      <c r="G54" s="20">
        <f t="shared" si="10"/>
        <v>0</v>
      </c>
      <c r="H54" s="24"/>
      <c r="I54" s="33"/>
    </row>
    <row r="55" spans="1:9" ht="15" customHeight="1">
      <c r="A55" s="62"/>
      <c r="B55" s="62"/>
      <c r="C55" s="26" t="s">
        <v>41</v>
      </c>
      <c r="D55" s="41">
        <v>78973</v>
      </c>
      <c r="E55" s="26" t="s">
        <v>40</v>
      </c>
      <c r="F55" s="32"/>
      <c r="G55" s="20">
        <f t="shared" si="10"/>
        <v>0</v>
      </c>
      <c r="H55" s="24"/>
      <c r="I55" s="33"/>
    </row>
    <row r="56" spans="1:9" ht="15" customHeight="1">
      <c r="A56" s="61"/>
      <c r="B56" s="61">
        <v>1</v>
      </c>
      <c r="C56" s="26" t="s">
        <v>39</v>
      </c>
      <c r="D56" s="40">
        <v>52531</v>
      </c>
      <c r="E56" s="26" t="s">
        <v>40</v>
      </c>
      <c r="F56" s="32"/>
      <c r="G56" s="20">
        <f t="shared" si="10"/>
        <v>0</v>
      </c>
      <c r="H56" s="24"/>
      <c r="I56" s="33"/>
    </row>
    <row r="57" spans="1:9" ht="15" customHeight="1">
      <c r="A57" s="62"/>
      <c r="B57" s="62"/>
      <c r="C57" s="26" t="s">
        <v>41</v>
      </c>
      <c r="D57" s="41">
        <v>83608</v>
      </c>
      <c r="E57" s="26" t="s">
        <v>40</v>
      </c>
      <c r="F57" s="32"/>
      <c r="G57" s="20">
        <f t="shared" si="10"/>
        <v>0</v>
      </c>
      <c r="H57" s="24"/>
      <c r="I57" s="33"/>
    </row>
    <row r="58" spans="1:9" ht="15" customHeight="1">
      <c r="A58" s="61"/>
      <c r="B58" s="61">
        <v>2</v>
      </c>
      <c r="C58" s="26" t="s">
        <v>39</v>
      </c>
      <c r="D58" s="40">
        <v>50338</v>
      </c>
      <c r="E58" s="26" t="s">
        <v>40</v>
      </c>
      <c r="F58" s="32"/>
      <c r="G58" s="20">
        <f t="shared" si="10"/>
        <v>0</v>
      </c>
      <c r="H58" s="24"/>
      <c r="I58" s="33"/>
    </row>
    <row r="59" spans="1:9" ht="15" customHeight="1">
      <c r="A59" s="62"/>
      <c r="B59" s="62"/>
      <c r="C59" s="26" t="s">
        <v>41</v>
      </c>
      <c r="D59" s="41">
        <v>73888</v>
      </c>
      <c r="E59" s="26" t="s">
        <v>40</v>
      </c>
      <c r="F59" s="32"/>
      <c r="G59" s="20">
        <f t="shared" si="10"/>
        <v>0</v>
      </c>
      <c r="H59" s="24"/>
      <c r="I59" s="33"/>
    </row>
    <row r="60" spans="1:9" ht="15" customHeight="1">
      <c r="A60" s="61"/>
      <c r="B60" s="61">
        <v>3</v>
      </c>
      <c r="C60" s="26" t="s">
        <v>39</v>
      </c>
      <c r="D60" s="40">
        <v>48223</v>
      </c>
      <c r="E60" s="26" t="s">
        <v>40</v>
      </c>
      <c r="F60" s="32"/>
      <c r="G60" s="20">
        <f t="shared" si="10"/>
        <v>0</v>
      </c>
      <c r="H60" s="24"/>
      <c r="I60" s="33"/>
    </row>
    <row r="61" spans="1:9" ht="15" customHeight="1">
      <c r="A61" s="62"/>
      <c r="B61" s="62"/>
      <c r="C61" s="26" t="s">
        <v>41</v>
      </c>
      <c r="D61" s="41">
        <v>69420</v>
      </c>
      <c r="E61" s="26" t="s">
        <v>40</v>
      </c>
      <c r="F61" s="32"/>
      <c r="G61" s="20">
        <f t="shared" si="10"/>
        <v>0</v>
      </c>
      <c r="H61" s="24"/>
      <c r="I61" s="33"/>
    </row>
    <row r="62" spans="1:9" ht="5.25" customHeight="1">
      <c r="A62" s="24"/>
      <c r="B62" s="24"/>
      <c r="C62" s="24"/>
      <c r="D62" s="17"/>
      <c r="E62" s="24"/>
      <c r="F62" s="24"/>
      <c r="G62" s="35"/>
      <c r="H62" s="24"/>
    </row>
    <row r="63" spans="1:9" ht="29.25" customHeight="1">
      <c r="A63" s="26" t="s">
        <v>43</v>
      </c>
      <c r="B63" s="27" t="s">
        <v>33</v>
      </c>
      <c r="C63" s="27" t="s">
        <v>34</v>
      </c>
      <c r="D63" s="31">
        <f>SUM(D35:D61)</f>
        <v>1356182</v>
      </c>
      <c r="E63" s="27" t="s">
        <v>44</v>
      </c>
      <c r="F63" s="27" t="s">
        <v>34</v>
      </c>
      <c r="G63" s="28">
        <f>ROUNDDOWN(SUM(G35:G61),0)</f>
        <v>0</v>
      </c>
      <c r="H63" s="36" t="s">
        <v>35</v>
      </c>
      <c r="I63" s="33"/>
    </row>
    <row r="64" spans="1:9" ht="5.25" customHeight="1">
      <c r="A64" s="17"/>
      <c r="B64" s="24"/>
      <c r="C64" s="24"/>
      <c r="D64" s="17"/>
      <c r="E64" s="24"/>
      <c r="F64" s="24"/>
      <c r="G64" s="24"/>
      <c r="H64" s="24"/>
    </row>
    <row r="65" spans="1:9" ht="25.5" customHeight="1">
      <c r="A65" s="47" t="s">
        <v>45</v>
      </c>
      <c r="B65" s="27" t="s">
        <v>33</v>
      </c>
      <c r="C65" s="27" t="s">
        <v>34</v>
      </c>
      <c r="D65" s="27" t="s">
        <v>34</v>
      </c>
      <c r="E65" s="27" t="s">
        <v>33</v>
      </c>
      <c r="F65" s="27" t="s">
        <v>34</v>
      </c>
      <c r="G65" s="48">
        <f>G31+G63</f>
        <v>0</v>
      </c>
      <c r="H65" s="17" t="s">
        <v>46</v>
      </c>
      <c r="I65" s="37"/>
    </row>
    <row r="66" spans="1:9" ht="15.95" customHeight="1">
      <c r="A66" s="7" t="s">
        <v>48</v>
      </c>
    </row>
    <row r="67" spans="1:9" ht="15.95" customHeight="1">
      <c r="A67" s="60" t="s">
        <v>49</v>
      </c>
      <c r="B67" s="60"/>
      <c r="C67" s="60"/>
      <c r="D67" s="60"/>
      <c r="E67" s="60"/>
      <c r="F67" s="60"/>
      <c r="G67" s="60"/>
      <c r="H67" s="60"/>
    </row>
    <row r="68" spans="1:9" ht="19.899999999999999" customHeight="1">
      <c r="A68" s="60" t="s">
        <v>60</v>
      </c>
      <c r="B68" s="60"/>
      <c r="C68" s="60"/>
      <c r="D68" s="60"/>
      <c r="E68" s="60"/>
      <c r="F68" s="60"/>
      <c r="G68" s="60"/>
      <c r="H68" s="60"/>
    </row>
    <row r="69" spans="1:9" ht="15.95" customHeight="1"/>
    <row r="70" spans="1:9" ht="15.95" customHeight="1"/>
    <row r="71" spans="1:9" ht="15.95" customHeight="1"/>
  </sheetData>
  <protectedRanges>
    <protectedRange algorithmName="SHA-512" hashValue="4ON4GL02Iff5vzJ0Jr+KDBK0ufmQaFBefZAZMYs2E2WYAOEYdonZpZjO67XSAZedTQjld/xHpEIBeSlNsanxFg==" saltValue="o1vyFFOuBrLEWid0wfZ5rw==" spinCount="100000" sqref="F4:F65" name="範囲3"/>
    <protectedRange algorithmName="SHA-512" hashValue="rRPN6jWtIcvZpxpffPPDzElUQ236cHqn4ORIfKHY8472i6dXQs+xOX1jMow/osKSjJ46yqYEu2ltTNl74HY4iA==" saltValue="h2eZvrpf70m4UfFdPHZl7Q==" spinCount="100000" sqref="G3" name="範囲2"/>
  </protectedRanges>
  <mergeCells count="90">
    <mergeCell ref="A2:H2"/>
    <mergeCell ref="G3:H3"/>
    <mergeCell ref="A4:A5"/>
    <mergeCell ref="B4:B5"/>
    <mergeCell ref="C4:C5"/>
    <mergeCell ref="D4:D5"/>
    <mergeCell ref="E4:E5"/>
    <mergeCell ref="F4:F5"/>
    <mergeCell ref="H4:H5"/>
    <mergeCell ref="A6:A7"/>
    <mergeCell ref="B6:B7"/>
    <mergeCell ref="D6:D7"/>
    <mergeCell ref="E6:E7"/>
    <mergeCell ref="A8:A9"/>
    <mergeCell ref="B8:B9"/>
    <mergeCell ref="D8:D9"/>
    <mergeCell ref="E8:E9"/>
    <mergeCell ref="A10:A11"/>
    <mergeCell ref="B10:B11"/>
    <mergeCell ref="D10:D11"/>
    <mergeCell ref="E10:E11"/>
    <mergeCell ref="A12:A13"/>
    <mergeCell ref="B12:B13"/>
    <mergeCell ref="D12:D13"/>
    <mergeCell ref="E12:E13"/>
    <mergeCell ref="A14:A15"/>
    <mergeCell ref="B14:B15"/>
    <mergeCell ref="D14:D15"/>
    <mergeCell ref="E14:E15"/>
    <mergeCell ref="A16:A17"/>
    <mergeCell ref="B16:B17"/>
    <mergeCell ref="D16:D17"/>
    <mergeCell ref="E16:E17"/>
    <mergeCell ref="A18:A19"/>
    <mergeCell ref="B18:B19"/>
    <mergeCell ref="D18:D19"/>
    <mergeCell ref="E18:E19"/>
    <mergeCell ref="A20:A21"/>
    <mergeCell ref="B20:B21"/>
    <mergeCell ref="D20:D21"/>
    <mergeCell ref="E20:E21"/>
    <mergeCell ref="A22:A23"/>
    <mergeCell ref="B22:B23"/>
    <mergeCell ref="D22:D23"/>
    <mergeCell ref="E22:E23"/>
    <mergeCell ref="A24:A25"/>
    <mergeCell ref="B24:B25"/>
    <mergeCell ref="D24:D25"/>
    <mergeCell ref="E24:E25"/>
    <mergeCell ref="A26:A27"/>
    <mergeCell ref="B26:B27"/>
    <mergeCell ref="D26:D27"/>
    <mergeCell ref="E26:E27"/>
    <mergeCell ref="A28:A29"/>
    <mergeCell ref="B28:B29"/>
    <mergeCell ref="D28:D29"/>
    <mergeCell ref="E28:E29"/>
    <mergeCell ref="A39:A40"/>
    <mergeCell ref="B39:B40"/>
    <mergeCell ref="A33:A34"/>
    <mergeCell ref="B33:B34"/>
    <mergeCell ref="C33:C34"/>
    <mergeCell ref="H33:H34"/>
    <mergeCell ref="A35:A36"/>
    <mergeCell ref="B35:B36"/>
    <mergeCell ref="A37:A38"/>
    <mergeCell ref="B37:B38"/>
    <mergeCell ref="D33:D34"/>
    <mergeCell ref="E33:E34"/>
    <mergeCell ref="F33:F34"/>
    <mergeCell ref="A41:A43"/>
    <mergeCell ref="B41:B43"/>
    <mergeCell ref="A44:A46"/>
    <mergeCell ref="B44:B46"/>
    <mergeCell ref="A47:A49"/>
    <mergeCell ref="B47:B49"/>
    <mergeCell ref="A50:A51"/>
    <mergeCell ref="B50:B51"/>
    <mergeCell ref="A52:A53"/>
    <mergeCell ref="B52:B53"/>
    <mergeCell ref="A54:A55"/>
    <mergeCell ref="B54:B55"/>
    <mergeCell ref="A67:H67"/>
    <mergeCell ref="A68:H68"/>
    <mergeCell ref="A56:A57"/>
    <mergeCell ref="B56:B57"/>
    <mergeCell ref="A58:A59"/>
    <mergeCell ref="B58:B59"/>
    <mergeCell ref="A60:A61"/>
    <mergeCell ref="B60:B6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A6B2D-3BF7-46D8-9E2A-9F318D8B4D3D}">
  <sheetPr>
    <pageSetUpPr fitToPage="1"/>
  </sheetPr>
  <dimension ref="A1:J71"/>
  <sheetViews>
    <sheetView zoomScaleNormal="100" zoomScaleSheetLayoutView="88" workbookViewId="0">
      <selection activeCell="D36" sqref="D36"/>
    </sheetView>
  </sheetViews>
  <sheetFormatPr defaultColWidth="8.125" defaultRowHeight="31.5" customHeight="1"/>
  <cols>
    <col min="1" max="1" width="9.25" style="7" customWidth="1"/>
    <col min="2" max="2" width="6.625" style="7" customWidth="1"/>
    <col min="3" max="3" width="12.5" style="7" customWidth="1"/>
    <col min="4" max="4" width="11" style="8" customWidth="1"/>
    <col min="5" max="5" width="6.875" style="7" customWidth="1"/>
    <col min="6" max="6" width="13.25" style="7" customWidth="1"/>
    <col min="7" max="7" width="20.75" style="7" customWidth="1"/>
    <col min="8" max="8" width="11.375" style="7" customWidth="1"/>
    <col min="9" max="9" width="11.625" style="7" customWidth="1"/>
    <col min="10" max="16384" width="8.125" style="7"/>
  </cols>
  <sheetData>
    <row r="1" spans="1:10" ht="19.5" customHeight="1">
      <c r="A1" s="55" t="s">
        <v>63</v>
      </c>
      <c r="B1" s="43"/>
      <c r="H1" s="9" t="s">
        <v>16</v>
      </c>
    </row>
    <row r="2" spans="1:10" ht="19.5" customHeight="1">
      <c r="A2" s="71" t="s">
        <v>17</v>
      </c>
      <c r="B2" s="71"/>
      <c r="C2" s="71"/>
      <c r="D2" s="71"/>
      <c r="E2" s="71"/>
      <c r="F2" s="71"/>
      <c r="G2" s="71"/>
      <c r="H2" s="71"/>
      <c r="I2" s="10"/>
    </row>
    <row r="3" spans="1:10" ht="17.25">
      <c r="A3" s="11"/>
      <c r="B3" s="11"/>
      <c r="C3" s="11"/>
      <c r="D3" s="11"/>
      <c r="E3" s="11"/>
      <c r="F3" s="11"/>
      <c r="G3" s="12" t="s">
        <v>18</v>
      </c>
      <c r="H3" s="44"/>
      <c r="I3" s="13"/>
    </row>
    <row r="4" spans="1:10" ht="24.95" customHeight="1">
      <c r="A4" s="61" t="s">
        <v>19</v>
      </c>
      <c r="B4" s="61" t="s">
        <v>20</v>
      </c>
      <c r="C4" s="61" t="s">
        <v>21</v>
      </c>
      <c r="D4" s="61" t="s">
        <v>22</v>
      </c>
      <c r="E4" s="61" t="s">
        <v>23</v>
      </c>
      <c r="F4" s="66" t="s">
        <v>24</v>
      </c>
      <c r="G4" s="15" t="s">
        <v>25</v>
      </c>
      <c r="H4" s="61" t="s">
        <v>26</v>
      </c>
      <c r="I4" s="13"/>
    </row>
    <row r="5" spans="1:10" ht="24.95" customHeight="1">
      <c r="A5" s="62"/>
      <c r="B5" s="62"/>
      <c r="C5" s="62"/>
      <c r="D5" s="62"/>
      <c r="E5" s="62"/>
      <c r="F5" s="67"/>
      <c r="G5" s="16" t="s">
        <v>52</v>
      </c>
      <c r="H5" s="62"/>
    </row>
    <row r="6" spans="1:10" ht="18" customHeight="1">
      <c r="A6" s="61" t="s">
        <v>28</v>
      </c>
      <c r="B6" s="61">
        <v>4</v>
      </c>
      <c r="C6" s="17" t="s">
        <v>50</v>
      </c>
      <c r="D6" s="68">
        <v>261</v>
      </c>
      <c r="E6" s="70" t="s">
        <v>30</v>
      </c>
      <c r="F6" s="19"/>
      <c r="G6" s="20">
        <f>ROUND(D6*F6*0.85,2)</f>
        <v>0</v>
      </c>
      <c r="H6" s="21">
        <v>0.85</v>
      </c>
      <c r="J6" s="22"/>
    </row>
    <row r="7" spans="1:10" ht="18" customHeight="1">
      <c r="A7" s="62"/>
      <c r="B7" s="62"/>
      <c r="C7" s="17" t="s">
        <v>31</v>
      </c>
      <c r="D7" s="69"/>
      <c r="E7" s="70"/>
      <c r="F7" s="23"/>
      <c r="G7" s="20">
        <f>ROUND(D6*F7,2)</f>
        <v>0</v>
      </c>
      <c r="H7" s="24"/>
    </row>
    <row r="8" spans="1:10" ht="18" customHeight="1">
      <c r="A8" s="61"/>
      <c r="B8" s="61">
        <v>5</v>
      </c>
      <c r="C8" s="17" t="s">
        <v>50</v>
      </c>
      <c r="D8" s="68">
        <f>D6</f>
        <v>261</v>
      </c>
      <c r="E8" s="70" t="s">
        <v>30</v>
      </c>
      <c r="F8" s="19"/>
      <c r="G8" s="20">
        <f>ROUND(D8*F8*0.85,2)</f>
        <v>0</v>
      </c>
      <c r="H8" s="21">
        <v>0.85</v>
      </c>
    </row>
    <row r="9" spans="1:10" ht="18" customHeight="1">
      <c r="A9" s="62"/>
      <c r="B9" s="62"/>
      <c r="C9" s="17" t="s">
        <v>31</v>
      </c>
      <c r="D9" s="69"/>
      <c r="E9" s="70"/>
      <c r="F9" s="23"/>
      <c r="G9" s="20">
        <f>ROUND(D8*F9,2)</f>
        <v>0</v>
      </c>
      <c r="H9" s="24"/>
    </row>
    <row r="10" spans="1:10" ht="18" customHeight="1">
      <c r="A10" s="61"/>
      <c r="B10" s="61">
        <v>6</v>
      </c>
      <c r="C10" s="17" t="s">
        <v>50</v>
      </c>
      <c r="D10" s="68">
        <f t="shared" ref="D10" si="0">D8</f>
        <v>261</v>
      </c>
      <c r="E10" s="70" t="s">
        <v>30</v>
      </c>
      <c r="F10" s="19"/>
      <c r="G10" s="20">
        <f>ROUND(D10*F10*0.85,2)</f>
        <v>0</v>
      </c>
      <c r="H10" s="21">
        <v>0.85</v>
      </c>
    </row>
    <row r="11" spans="1:10" ht="18" customHeight="1">
      <c r="A11" s="62"/>
      <c r="B11" s="62"/>
      <c r="C11" s="17" t="s">
        <v>31</v>
      </c>
      <c r="D11" s="69"/>
      <c r="E11" s="70"/>
      <c r="F11" s="23"/>
      <c r="G11" s="20">
        <f>ROUND(D10*F11,2)</f>
        <v>0</v>
      </c>
      <c r="H11" s="24"/>
    </row>
    <row r="12" spans="1:10" ht="18" customHeight="1">
      <c r="A12" s="61"/>
      <c r="B12" s="61">
        <v>7</v>
      </c>
      <c r="C12" s="17" t="s">
        <v>50</v>
      </c>
      <c r="D12" s="68">
        <f t="shared" ref="D12" si="1">D10</f>
        <v>261</v>
      </c>
      <c r="E12" s="70" t="s">
        <v>30</v>
      </c>
      <c r="F12" s="19"/>
      <c r="G12" s="20">
        <f>ROUND(D12*F12*0.85,2)</f>
        <v>0</v>
      </c>
      <c r="H12" s="21">
        <v>0.85</v>
      </c>
    </row>
    <row r="13" spans="1:10" ht="18" customHeight="1">
      <c r="A13" s="62"/>
      <c r="B13" s="62"/>
      <c r="C13" s="17" t="s">
        <v>31</v>
      </c>
      <c r="D13" s="69"/>
      <c r="E13" s="70"/>
      <c r="F13" s="23"/>
      <c r="G13" s="20">
        <f>ROUND(D12*F13,2)</f>
        <v>0</v>
      </c>
      <c r="H13" s="24"/>
    </row>
    <row r="14" spans="1:10" ht="18" customHeight="1">
      <c r="A14" s="61"/>
      <c r="B14" s="61">
        <v>8</v>
      </c>
      <c r="C14" s="17" t="s">
        <v>50</v>
      </c>
      <c r="D14" s="68">
        <f t="shared" ref="D14" si="2">D12</f>
        <v>261</v>
      </c>
      <c r="E14" s="70" t="s">
        <v>30</v>
      </c>
      <c r="F14" s="19"/>
      <c r="G14" s="20">
        <f>ROUND(D14*F14*0.85,2)</f>
        <v>0</v>
      </c>
      <c r="H14" s="21">
        <v>0.85</v>
      </c>
    </row>
    <row r="15" spans="1:10" ht="18" customHeight="1">
      <c r="A15" s="62"/>
      <c r="B15" s="62"/>
      <c r="C15" s="17" t="s">
        <v>31</v>
      </c>
      <c r="D15" s="69"/>
      <c r="E15" s="70"/>
      <c r="F15" s="23"/>
      <c r="G15" s="20">
        <f>ROUND(D14*F15,2)</f>
        <v>0</v>
      </c>
      <c r="H15" s="24"/>
    </row>
    <row r="16" spans="1:10" ht="18" customHeight="1">
      <c r="A16" s="61"/>
      <c r="B16" s="61">
        <v>9</v>
      </c>
      <c r="C16" s="17" t="s">
        <v>50</v>
      </c>
      <c r="D16" s="68">
        <f t="shared" ref="D16" si="3">D14</f>
        <v>261</v>
      </c>
      <c r="E16" s="70" t="s">
        <v>30</v>
      </c>
      <c r="F16" s="19"/>
      <c r="G16" s="20">
        <f>ROUND(D16*F16*0.85,2)</f>
        <v>0</v>
      </c>
      <c r="H16" s="21">
        <v>0.85</v>
      </c>
    </row>
    <row r="17" spans="1:8" ht="18" customHeight="1">
      <c r="A17" s="62"/>
      <c r="B17" s="62"/>
      <c r="C17" s="17" t="s">
        <v>31</v>
      </c>
      <c r="D17" s="69"/>
      <c r="E17" s="70"/>
      <c r="F17" s="23"/>
      <c r="G17" s="20">
        <f>ROUND(D16*F17,2)</f>
        <v>0</v>
      </c>
      <c r="H17" s="24"/>
    </row>
    <row r="18" spans="1:8" ht="18" customHeight="1">
      <c r="A18" s="61"/>
      <c r="B18" s="61">
        <v>10</v>
      </c>
      <c r="C18" s="17" t="s">
        <v>50</v>
      </c>
      <c r="D18" s="68">
        <f t="shared" ref="D18" si="4">D16</f>
        <v>261</v>
      </c>
      <c r="E18" s="70" t="s">
        <v>30</v>
      </c>
      <c r="F18" s="19"/>
      <c r="G18" s="20">
        <f>ROUND(D18*F18*0.85,2)</f>
        <v>0</v>
      </c>
      <c r="H18" s="21">
        <v>0.85</v>
      </c>
    </row>
    <row r="19" spans="1:8" ht="18" customHeight="1">
      <c r="A19" s="62"/>
      <c r="B19" s="62"/>
      <c r="C19" s="17" t="s">
        <v>31</v>
      </c>
      <c r="D19" s="69"/>
      <c r="E19" s="70"/>
      <c r="F19" s="23"/>
      <c r="G19" s="20">
        <f>ROUND(D18*F19,2)</f>
        <v>0</v>
      </c>
      <c r="H19" s="24"/>
    </row>
    <row r="20" spans="1:8" ht="18" customHeight="1">
      <c r="A20" s="61"/>
      <c r="B20" s="61">
        <v>11</v>
      </c>
      <c r="C20" s="17" t="s">
        <v>50</v>
      </c>
      <c r="D20" s="68">
        <f t="shared" ref="D20" si="5">D18</f>
        <v>261</v>
      </c>
      <c r="E20" s="70" t="s">
        <v>30</v>
      </c>
      <c r="F20" s="19"/>
      <c r="G20" s="20">
        <f>ROUND(D20*F20*0.85,2)</f>
        <v>0</v>
      </c>
      <c r="H20" s="21">
        <v>0.85</v>
      </c>
    </row>
    <row r="21" spans="1:8" ht="18" customHeight="1">
      <c r="A21" s="62"/>
      <c r="B21" s="62"/>
      <c r="C21" s="17" t="s">
        <v>31</v>
      </c>
      <c r="D21" s="69"/>
      <c r="E21" s="70"/>
      <c r="F21" s="23"/>
      <c r="G21" s="20">
        <f>ROUND(D20*F21,2)</f>
        <v>0</v>
      </c>
      <c r="H21" s="24"/>
    </row>
    <row r="22" spans="1:8" ht="18" customHeight="1">
      <c r="A22" s="61"/>
      <c r="B22" s="61">
        <v>12</v>
      </c>
      <c r="C22" s="17" t="s">
        <v>50</v>
      </c>
      <c r="D22" s="68">
        <f t="shared" ref="D22" si="6">D20</f>
        <v>261</v>
      </c>
      <c r="E22" s="61" t="s">
        <v>30</v>
      </c>
      <c r="F22" s="19"/>
      <c r="G22" s="20">
        <f>ROUND(D22*F22*0.85,2)</f>
        <v>0</v>
      </c>
      <c r="H22" s="21">
        <v>0.85</v>
      </c>
    </row>
    <row r="23" spans="1:8" ht="18" customHeight="1">
      <c r="A23" s="62"/>
      <c r="B23" s="62"/>
      <c r="C23" s="17" t="s">
        <v>31</v>
      </c>
      <c r="D23" s="69"/>
      <c r="E23" s="62"/>
      <c r="F23" s="23"/>
      <c r="G23" s="20">
        <f>ROUND(D22*F23,2)</f>
        <v>0</v>
      </c>
      <c r="H23" s="24"/>
    </row>
    <row r="24" spans="1:8" ht="18" customHeight="1">
      <c r="A24" s="61"/>
      <c r="B24" s="61">
        <v>1</v>
      </c>
      <c r="C24" s="17" t="s">
        <v>50</v>
      </c>
      <c r="D24" s="68">
        <f t="shared" ref="D24" si="7">D22</f>
        <v>261</v>
      </c>
      <c r="E24" s="61" t="s">
        <v>30</v>
      </c>
      <c r="F24" s="19"/>
      <c r="G24" s="20">
        <f>ROUND(D24*F24*0.85,2)</f>
        <v>0</v>
      </c>
      <c r="H24" s="21">
        <v>0.85</v>
      </c>
    </row>
    <row r="25" spans="1:8" ht="18" customHeight="1">
      <c r="A25" s="62"/>
      <c r="B25" s="62"/>
      <c r="C25" s="17" t="s">
        <v>31</v>
      </c>
      <c r="D25" s="69"/>
      <c r="E25" s="62"/>
      <c r="F25" s="23"/>
      <c r="G25" s="20">
        <f>ROUND(D24*F25,2)</f>
        <v>0</v>
      </c>
      <c r="H25" s="24"/>
    </row>
    <row r="26" spans="1:8" ht="18" customHeight="1">
      <c r="A26" s="61"/>
      <c r="B26" s="61">
        <v>2</v>
      </c>
      <c r="C26" s="17" t="s">
        <v>50</v>
      </c>
      <c r="D26" s="68">
        <f t="shared" ref="D26" si="8">D24</f>
        <v>261</v>
      </c>
      <c r="E26" s="70" t="s">
        <v>30</v>
      </c>
      <c r="F26" s="19"/>
      <c r="G26" s="20">
        <f>ROUND(D26*F26*0.85,2)</f>
        <v>0</v>
      </c>
      <c r="H26" s="21">
        <v>0.85</v>
      </c>
    </row>
    <row r="27" spans="1:8" ht="18" customHeight="1">
      <c r="A27" s="62"/>
      <c r="B27" s="62"/>
      <c r="C27" s="17" t="s">
        <v>31</v>
      </c>
      <c r="D27" s="69"/>
      <c r="E27" s="70"/>
      <c r="F27" s="23"/>
      <c r="G27" s="20">
        <f>ROUND(D26*F27,2)</f>
        <v>0</v>
      </c>
      <c r="H27" s="24"/>
    </row>
    <row r="28" spans="1:8" ht="18" customHeight="1">
      <c r="A28" s="61"/>
      <c r="B28" s="61">
        <v>3</v>
      </c>
      <c r="C28" s="17" t="s">
        <v>50</v>
      </c>
      <c r="D28" s="68">
        <f t="shared" ref="D28" si="9">D26</f>
        <v>261</v>
      </c>
      <c r="E28" s="70" t="s">
        <v>30</v>
      </c>
      <c r="F28" s="19"/>
      <c r="G28" s="20">
        <f>ROUND(D28*F28*0.85,2)</f>
        <v>0</v>
      </c>
      <c r="H28" s="21">
        <v>0.85</v>
      </c>
    </row>
    <row r="29" spans="1:8" ht="18" customHeight="1">
      <c r="A29" s="62"/>
      <c r="B29" s="62"/>
      <c r="C29" s="17" t="s">
        <v>31</v>
      </c>
      <c r="D29" s="69"/>
      <c r="E29" s="70"/>
      <c r="F29" s="23"/>
      <c r="G29" s="20">
        <f>ROUND(D28*F29,2)</f>
        <v>0</v>
      </c>
      <c r="H29" s="24"/>
    </row>
    <row r="30" spans="1:8" ht="5.25" customHeight="1">
      <c r="A30" s="24"/>
      <c r="B30" s="24"/>
      <c r="C30" s="24"/>
      <c r="D30" s="17"/>
      <c r="E30" s="24"/>
      <c r="F30" s="24"/>
      <c r="G30" s="25"/>
      <c r="H30" s="24"/>
    </row>
    <row r="31" spans="1:8" ht="29.25" customHeight="1">
      <c r="A31" s="26" t="s">
        <v>32</v>
      </c>
      <c r="B31" s="27" t="s">
        <v>33</v>
      </c>
      <c r="C31" s="27" t="s">
        <v>34</v>
      </c>
      <c r="D31" s="27" t="s">
        <v>34</v>
      </c>
      <c r="E31" s="27" t="s">
        <v>33</v>
      </c>
      <c r="F31" s="27" t="s">
        <v>34</v>
      </c>
      <c r="G31" s="45">
        <f>ROUNDDOWN(SUM(G6:G29),0)</f>
        <v>0</v>
      </c>
      <c r="H31" s="29" t="s">
        <v>35</v>
      </c>
    </row>
    <row r="32" spans="1:8" ht="5.25" customHeight="1">
      <c r="A32" s="24"/>
      <c r="B32" s="24"/>
      <c r="C32" s="24"/>
      <c r="D32" s="17"/>
      <c r="E32" s="24"/>
      <c r="F32" s="24"/>
      <c r="G32" s="25"/>
      <c r="H32" s="24"/>
    </row>
    <row r="33" spans="1:9" ht="24.95" customHeight="1">
      <c r="A33" s="61" t="s">
        <v>19</v>
      </c>
      <c r="B33" s="61" t="s">
        <v>20</v>
      </c>
      <c r="C33" s="61" t="s">
        <v>21</v>
      </c>
      <c r="D33" s="64" t="s">
        <v>36</v>
      </c>
      <c r="E33" s="61" t="s">
        <v>23</v>
      </c>
      <c r="F33" s="66" t="s">
        <v>37</v>
      </c>
      <c r="G33" s="30" t="s">
        <v>25</v>
      </c>
      <c r="H33" s="61" t="s">
        <v>26</v>
      </c>
    </row>
    <row r="34" spans="1:9" ht="24.95" customHeight="1">
      <c r="A34" s="62"/>
      <c r="B34" s="62"/>
      <c r="C34" s="62"/>
      <c r="D34" s="65"/>
      <c r="E34" s="62"/>
      <c r="F34" s="67"/>
      <c r="G34" s="46" t="s">
        <v>27</v>
      </c>
      <c r="H34" s="62"/>
    </row>
    <row r="35" spans="1:9" ht="15" customHeight="1">
      <c r="A35" s="61" t="s">
        <v>38</v>
      </c>
      <c r="B35" s="61">
        <v>4</v>
      </c>
      <c r="C35" s="26" t="s">
        <v>39</v>
      </c>
      <c r="D35" s="31">
        <v>36994</v>
      </c>
      <c r="E35" s="26" t="s">
        <v>40</v>
      </c>
      <c r="F35" s="32"/>
      <c r="G35" s="20">
        <f>ROUND(D35*F35,2)</f>
        <v>0</v>
      </c>
      <c r="H35" s="24"/>
      <c r="I35" s="33"/>
    </row>
    <row r="36" spans="1:9" ht="15" customHeight="1">
      <c r="A36" s="62"/>
      <c r="B36" s="62"/>
      <c r="C36" s="26" t="s">
        <v>41</v>
      </c>
      <c r="D36" s="31">
        <v>56575</v>
      </c>
      <c r="E36" s="26" t="s">
        <v>40</v>
      </c>
      <c r="F36" s="32"/>
      <c r="G36" s="20">
        <f t="shared" ref="G36:G61" si="10">ROUND(D36*F36,2)</f>
        <v>0</v>
      </c>
      <c r="H36" s="24"/>
      <c r="I36" s="33"/>
    </row>
    <row r="37" spans="1:9" ht="15" customHeight="1">
      <c r="A37" s="61"/>
      <c r="B37" s="61">
        <v>5</v>
      </c>
      <c r="C37" s="26" t="s">
        <v>39</v>
      </c>
      <c r="D37" s="31">
        <v>31592</v>
      </c>
      <c r="E37" s="26" t="s">
        <v>40</v>
      </c>
      <c r="F37" s="32"/>
      <c r="G37" s="20">
        <f t="shared" si="10"/>
        <v>0</v>
      </c>
      <c r="H37" s="24"/>
      <c r="I37" s="33"/>
    </row>
    <row r="38" spans="1:9" ht="15" customHeight="1">
      <c r="A38" s="62"/>
      <c r="B38" s="62"/>
      <c r="C38" s="26" t="s">
        <v>41</v>
      </c>
      <c r="D38" s="31">
        <v>57791</v>
      </c>
      <c r="E38" s="26" t="s">
        <v>40</v>
      </c>
      <c r="F38" s="32"/>
      <c r="G38" s="20">
        <f t="shared" si="10"/>
        <v>0</v>
      </c>
      <c r="H38" s="24"/>
      <c r="I38" s="33"/>
    </row>
    <row r="39" spans="1:9" ht="15" customHeight="1">
      <c r="A39" s="61"/>
      <c r="B39" s="61">
        <v>6</v>
      </c>
      <c r="C39" s="26" t="s">
        <v>39</v>
      </c>
      <c r="D39" s="31">
        <v>37234</v>
      </c>
      <c r="E39" s="26" t="s">
        <v>40</v>
      </c>
      <c r="F39" s="32"/>
      <c r="G39" s="20">
        <f t="shared" si="10"/>
        <v>0</v>
      </c>
      <c r="H39" s="34"/>
      <c r="I39" s="33"/>
    </row>
    <row r="40" spans="1:9" ht="15" customHeight="1">
      <c r="A40" s="62"/>
      <c r="B40" s="62"/>
      <c r="C40" s="26" t="s">
        <v>41</v>
      </c>
      <c r="D40" s="31">
        <v>47957</v>
      </c>
      <c r="E40" s="26" t="s">
        <v>40</v>
      </c>
      <c r="F40" s="32"/>
      <c r="G40" s="20">
        <f t="shared" si="10"/>
        <v>0</v>
      </c>
      <c r="H40" s="34"/>
      <c r="I40" s="33"/>
    </row>
    <row r="41" spans="1:9" ht="15" customHeight="1">
      <c r="A41" s="61"/>
      <c r="B41" s="61">
        <v>7</v>
      </c>
      <c r="C41" s="26" t="s">
        <v>39</v>
      </c>
      <c r="D41" s="31">
        <v>23633</v>
      </c>
      <c r="E41" s="26" t="s">
        <v>40</v>
      </c>
      <c r="F41" s="32"/>
      <c r="G41" s="20">
        <f t="shared" si="10"/>
        <v>0</v>
      </c>
      <c r="H41" s="24"/>
      <c r="I41" s="33"/>
    </row>
    <row r="42" spans="1:9" ht="15" customHeight="1">
      <c r="A42" s="63"/>
      <c r="B42" s="63"/>
      <c r="C42" s="26" t="s">
        <v>41</v>
      </c>
      <c r="D42" s="31">
        <v>51636</v>
      </c>
      <c r="E42" s="26" t="s">
        <v>40</v>
      </c>
      <c r="F42" s="32"/>
      <c r="G42" s="20">
        <f t="shared" si="10"/>
        <v>0</v>
      </c>
      <c r="H42" s="24"/>
      <c r="I42" s="33"/>
    </row>
    <row r="43" spans="1:9" ht="15" customHeight="1">
      <c r="A43" s="62"/>
      <c r="B43" s="62"/>
      <c r="C43" s="26" t="s">
        <v>42</v>
      </c>
      <c r="D43" s="31">
        <v>19879</v>
      </c>
      <c r="E43" s="26" t="s">
        <v>40</v>
      </c>
      <c r="F43" s="32"/>
      <c r="G43" s="20">
        <f t="shared" si="10"/>
        <v>0</v>
      </c>
      <c r="H43" s="24"/>
      <c r="I43" s="33"/>
    </row>
    <row r="44" spans="1:9" ht="15" customHeight="1">
      <c r="A44" s="61"/>
      <c r="B44" s="61">
        <v>8</v>
      </c>
      <c r="C44" s="26" t="s">
        <v>39</v>
      </c>
      <c r="D44" s="31">
        <v>29218</v>
      </c>
      <c r="E44" s="26" t="s">
        <v>40</v>
      </c>
      <c r="F44" s="32"/>
      <c r="G44" s="20">
        <f t="shared" si="10"/>
        <v>0</v>
      </c>
      <c r="H44" s="24"/>
      <c r="I44" s="33"/>
    </row>
    <row r="45" spans="1:9" ht="15" customHeight="1">
      <c r="A45" s="63"/>
      <c r="B45" s="63"/>
      <c r="C45" s="26" t="s">
        <v>41</v>
      </c>
      <c r="D45" s="31">
        <v>63230</v>
      </c>
      <c r="E45" s="26" t="s">
        <v>40</v>
      </c>
      <c r="F45" s="32"/>
      <c r="G45" s="20">
        <f t="shared" si="10"/>
        <v>0</v>
      </c>
      <c r="H45" s="24"/>
      <c r="I45" s="33"/>
    </row>
    <row r="46" spans="1:9" ht="15" customHeight="1">
      <c r="A46" s="62"/>
      <c r="B46" s="62"/>
      <c r="C46" s="26" t="s">
        <v>42</v>
      </c>
      <c r="D46" s="31">
        <v>22539</v>
      </c>
      <c r="E46" s="26" t="s">
        <v>40</v>
      </c>
      <c r="F46" s="32"/>
      <c r="G46" s="20">
        <f t="shared" si="10"/>
        <v>0</v>
      </c>
      <c r="H46" s="24"/>
      <c r="I46" s="33"/>
    </row>
    <row r="47" spans="1:9" ht="15" customHeight="1">
      <c r="A47" s="61"/>
      <c r="B47" s="61">
        <v>9</v>
      </c>
      <c r="C47" s="26" t="s">
        <v>39</v>
      </c>
      <c r="D47" s="31">
        <v>25758</v>
      </c>
      <c r="E47" s="26" t="s">
        <v>40</v>
      </c>
      <c r="F47" s="32"/>
      <c r="G47" s="20">
        <f t="shared" si="10"/>
        <v>0</v>
      </c>
      <c r="H47" s="24"/>
      <c r="I47" s="33"/>
    </row>
    <row r="48" spans="1:9" ht="15" customHeight="1">
      <c r="A48" s="63"/>
      <c r="B48" s="63"/>
      <c r="C48" s="26" t="s">
        <v>41</v>
      </c>
      <c r="D48" s="31">
        <v>63362</v>
      </c>
      <c r="E48" s="26" t="s">
        <v>40</v>
      </c>
      <c r="F48" s="32"/>
      <c r="G48" s="20">
        <f t="shared" si="10"/>
        <v>0</v>
      </c>
      <c r="H48" s="24"/>
      <c r="I48" s="33"/>
    </row>
    <row r="49" spans="1:9" ht="15" customHeight="1">
      <c r="A49" s="62"/>
      <c r="B49" s="62"/>
      <c r="C49" s="26" t="s">
        <v>42</v>
      </c>
      <c r="D49" s="31">
        <v>18373</v>
      </c>
      <c r="E49" s="26" t="s">
        <v>40</v>
      </c>
      <c r="F49" s="32"/>
      <c r="G49" s="20">
        <f t="shared" si="10"/>
        <v>0</v>
      </c>
      <c r="H49" s="24"/>
      <c r="I49" s="33"/>
    </row>
    <row r="50" spans="1:9" ht="15" customHeight="1">
      <c r="A50" s="61"/>
      <c r="B50" s="61">
        <v>10</v>
      </c>
      <c r="C50" s="26" t="s">
        <v>39</v>
      </c>
      <c r="D50" s="31">
        <v>44500</v>
      </c>
      <c r="E50" s="26" t="s">
        <v>40</v>
      </c>
      <c r="F50" s="32"/>
      <c r="G50" s="20">
        <f t="shared" si="10"/>
        <v>0</v>
      </c>
      <c r="H50" s="24"/>
      <c r="I50" s="33"/>
    </row>
    <row r="51" spans="1:9" ht="15" customHeight="1">
      <c r="A51" s="62"/>
      <c r="B51" s="62"/>
      <c r="C51" s="26" t="s">
        <v>41</v>
      </c>
      <c r="D51" s="31">
        <v>59144</v>
      </c>
      <c r="E51" s="26" t="s">
        <v>40</v>
      </c>
      <c r="F51" s="32"/>
      <c r="G51" s="20">
        <f t="shared" si="10"/>
        <v>0</v>
      </c>
      <c r="H51" s="24"/>
      <c r="I51" s="33"/>
    </row>
    <row r="52" spans="1:9" ht="15" customHeight="1">
      <c r="A52" s="61"/>
      <c r="B52" s="61">
        <v>11</v>
      </c>
      <c r="C52" s="26" t="s">
        <v>39</v>
      </c>
      <c r="D52" s="31">
        <v>43101</v>
      </c>
      <c r="E52" s="26" t="s">
        <v>40</v>
      </c>
      <c r="F52" s="32"/>
      <c r="G52" s="20">
        <f t="shared" si="10"/>
        <v>0</v>
      </c>
      <c r="H52" s="24"/>
      <c r="I52" s="33"/>
    </row>
    <row r="53" spans="1:9" ht="15" customHeight="1">
      <c r="A53" s="62"/>
      <c r="B53" s="62"/>
      <c r="C53" s="26" t="s">
        <v>41</v>
      </c>
      <c r="D53" s="31">
        <v>63231</v>
      </c>
      <c r="E53" s="26" t="s">
        <v>40</v>
      </c>
      <c r="F53" s="32"/>
      <c r="G53" s="20">
        <f t="shared" si="10"/>
        <v>0</v>
      </c>
      <c r="H53" s="24"/>
      <c r="I53" s="33"/>
    </row>
    <row r="54" spans="1:9" ht="15" customHeight="1">
      <c r="A54" s="61"/>
      <c r="B54" s="61">
        <v>12</v>
      </c>
      <c r="C54" s="26" t="s">
        <v>39</v>
      </c>
      <c r="D54" s="31">
        <v>48771</v>
      </c>
      <c r="E54" s="26" t="s">
        <v>40</v>
      </c>
      <c r="F54" s="32"/>
      <c r="G54" s="20">
        <f t="shared" si="10"/>
        <v>0</v>
      </c>
      <c r="H54" s="24"/>
      <c r="I54" s="33"/>
    </row>
    <row r="55" spans="1:9" ht="15" customHeight="1">
      <c r="A55" s="62"/>
      <c r="B55" s="62"/>
      <c r="C55" s="26" t="s">
        <v>41</v>
      </c>
      <c r="D55" s="31">
        <v>75567</v>
      </c>
      <c r="E55" s="26" t="s">
        <v>40</v>
      </c>
      <c r="F55" s="32"/>
      <c r="G55" s="20">
        <f t="shared" si="10"/>
        <v>0</v>
      </c>
      <c r="H55" s="24"/>
      <c r="I55" s="33"/>
    </row>
    <row r="56" spans="1:9" ht="15" customHeight="1">
      <c r="A56" s="61"/>
      <c r="B56" s="61">
        <v>1</v>
      </c>
      <c r="C56" s="26" t="s">
        <v>39</v>
      </c>
      <c r="D56" s="31">
        <v>48731</v>
      </c>
      <c r="E56" s="26" t="s">
        <v>40</v>
      </c>
      <c r="F56" s="32"/>
      <c r="G56" s="20">
        <f t="shared" si="10"/>
        <v>0</v>
      </c>
      <c r="H56" s="24"/>
      <c r="I56" s="33"/>
    </row>
    <row r="57" spans="1:9" ht="15" customHeight="1">
      <c r="A57" s="62"/>
      <c r="B57" s="62"/>
      <c r="C57" s="26" t="s">
        <v>41</v>
      </c>
      <c r="D57" s="31">
        <v>79838</v>
      </c>
      <c r="E57" s="26" t="s">
        <v>40</v>
      </c>
      <c r="F57" s="32"/>
      <c r="G57" s="20">
        <f t="shared" si="10"/>
        <v>0</v>
      </c>
      <c r="H57" s="24"/>
      <c r="I57" s="33"/>
    </row>
    <row r="58" spans="1:9" ht="15" customHeight="1">
      <c r="A58" s="61"/>
      <c r="B58" s="61">
        <v>2</v>
      </c>
      <c r="C58" s="26" t="s">
        <v>39</v>
      </c>
      <c r="D58" s="31">
        <v>46429</v>
      </c>
      <c r="E58" s="26" t="s">
        <v>40</v>
      </c>
      <c r="F58" s="32"/>
      <c r="G58" s="20">
        <f t="shared" si="10"/>
        <v>0</v>
      </c>
      <c r="H58" s="24"/>
      <c r="I58" s="33"/>
    </row>
    <row r="59" spans="1:9" ht="15" customHeight="1">
      <c r="A59" s="62"/>
      <c r="B59" s="62"/>
      <c r="C59" s="26" t="s">
        <v>41</v>
      </c>
      <c r="D59" s="31">
        <v>70032</v>
      </c>
      <c r="E59" s="26" t="s">
        <v>40</v>
      </c>
      <c r="F59" s="32"/>
      <c r="G59" s="20">
        <f t="shared" si="10"/>
        <v>0</v>
      </c>
      <c r="H59" s="24"/>
      <c r="I59" s="33"/>
    </row>
    <row r="60" spans="1:9" ht="15" customHeight="1">
      <c r="A60" s="61"/>
      <c r="B60" s="61">
        <v>3</v>
      </c>
      <c r="C60" s="26" t="s">
        <v>39</v>
      </c>
      <c r="D60" s="31">
        <v>44892</v>
      </c>
      <c r="E60" s="26" t="s">
        <v>40</v>
      </c>
      <c r="F60" s="32"/>
      <c r="G60" s="20">
        <f t="shared" si="10"/>
        <v>0</v>
      </c>
      <c r="H60" s="24"/>
      <c r="I60" s="33"/>
    </row>
    <row r="61" spans="1:9" ht="15" customHeight="1">
      <c r="A61" s="62"/>
      <c r="B61" s="62"/>
      <c r="C61" s="26" t="s">
        <v>41</v>
      </c>
      <c r="D61" s="31">
        <v>65937</v>
      </c>
      <c r="E61" s="26" t="s">
        <v>40</v>
      </c>
      <c r="F61" s="32"/>
      <c r="G61" s="20">
        <f t="shared" si="10"/>
        <v>0</v>
      </c>
      <c r="H61" s="24"/>
      <c r="I61" s="33"/>
    </row>
    <row r="62" spans="1:9" ht="5.25" customHeight="1">
      <c r="A62" s="24"/>
      <c r="B62" s="24"/>
      <c r="C62" s="24"/>
      <c r="D62" s="17"/>
      <c r="E62" s="24"/>
      <c r="F62" s="24"/>
      <c r="G62" s="35"/>
      <c r="H62" s="24"/>
    </row>
    <row r="63" spans="1:9" ht="29.25" customHeight="1">
      <c r="A63" s="26" t="s">
        <v>43</v>
      </c>
      <c r="B63" s="27" t="s">
        <v>33</v>
      </c>
      <c r="C63" s="27" t="s">
        <v>34</v>
      </c>
      <c r="D63" s="31">
        <f>SUM(D35:D61)</f>
        <v>1275944</v>
      </c>
      <c r="E63" s="27" t="s">
        <v>44</v>
      </c>
      <c r="F63" s="27" t="s">
        <v>34</v>
      </c>
      <c r="G63" s="45">
        <f>ROUNDDOWN(SUM(G35:G61),0)</f>
        <v>0</v>
      </c>
      <c r="H63" s="36" t="s">
        <v>35</v>
      </c>
      <c r="I63" s="33"/>
    </row>
    <row r="64" spans="1:9" ht="5.25" customHeight="1">
      <c r="A64" s="17"/>
      <c r="B64" s="24"/>
      <c r="C64" s="24"/>
      <c r="D64" s="17"/>
      <c r="E64" s="24"/>
      <c r="F64" s="24"/>
      <c r="G64" s="24"/>
      <c r="H64" s="24"/>
    </row>
    <row r="65" spans="1:9" ht="25.5" customHeight="1">
      <c r="A65" s="47" t="s">
        <v>45</v>
      </c>
      <c r="B65" s="27" t="s">
        <v>33</v>
      </c>
      <c r="C65" s="27" t="s">
        <v>34</v>
      </c>
      <c r="D65" s="27" t="s">
        <v>34</v>
      </c>
      <c r="E65" s="27" t="s">
        <v>33</v>
      </c>
      <c r="F65" s="27" t="s">
        <v>34</v>
      </c>
      <c r="G65" s="48">
        <f>G31+G63</f>
        <v>0</v>
      </c>
      <c r="H65" s="17" t="s">
        <v>46</v>
      </c>
      <c r="I65" s="37"/>
    </row>
    <row r="66" spans="1:9" ht="15.95" customHeight="1">
      <c r="A66" s="7" t="s">
        <v>48</v>
      </c>
    </row>
    <row r="67" spans="1:9" ht="15.95" customHeight="1">
      <c r="A67" s="60" t="s">
        <v>49</v>
      </c>
      <c r="B67" s="60"/>
      <c r="C67" s="60"/>
      <c r="D67" s="60"/>
      <c r="E67" s="60"/>
      <c r="F67" s="60"/>
      <c r="G67" s="60"/>
      <c r="H67" s="60"/>
    </row>
    <row r="68" spans="1:9" ht="15.95" customHeight="1">
      <c r="A68" s="60" t="s">
        <v>60</v>
      </c>
      <c r="B68" s="60"/>
      <c r="C68" s="60"/>
      <c r="D68" s="60"/>
      <c r="E68" s="60"/>
      <c r="F68" s="60"/>
      <c r="G68" s="60"/>
      <c r="H68" s="60"/>
    </row>
    <row r="69" spans="1:9" ht="15.95" customHeight="1">
      <c r="A69" s="7" t="s">
        <v>53</v>
      </c>
    </row>
    <row r="70" spans="1:9" ht="15.95" customHeight="1"/>
    <row r="71" spans="1:9" ht="15.95" customHeight="1"/>
  </sheetData>
  <mergeCells count="89">
    <mergeCell ref="A2:H2"/>
    <mergeCell ref="A4:A5"/>
    <mergeCell ref="B4:B5"/>
    <mergeCell ref="C4:C5"/>
    <mergeCell ref="D4:D5"/>
    <mergeCell ref="E4:E5"/>
    <mergeCell ref="F4:F5"/>
    <mergeCell ref="H4:H5"/>
    <mergeCell ref="A6:A7"/>
    <mergeCell ref="B6:B7"/>
    <mergeCell ref="D6:D7"/>
    <mergeCell ref="E6:E7"/>
    <mergeCell ref="A8:A9"/>
    <mergeCell ref="B8:B9"/>
    <mergeCell ref="D8:D9"/>
    <mergeCell ref="E8:E9"/>
    <mergeCell ref="A10:A11"/>
    <mergeCell ref="B10:B11"/>
    <mergeCell ref="D10:D11"/>
    <mergeCell ref="E10:E11"/>
    <mergeCell ref="A12:A13"/>
    <mergeCell ref="B12:B13"/>
    <mergeCell ref="D12:D13"/>
    <mergeCell ref="E12:E13"/>
    <mergeCell ref="A14:A15"/>
    <mergeCell ref="B14:B15"/>
    <mergeCell ref="D14:D15"/>
    <mergeCell ref="E14:E15"/>
    <mergeCell ref="A16:A17"/>
    <mergeCell ref="B16:B17"/>
    <mergeCell ref="D16:D17"/>
    <mergeCell ref="E16:E17"/>
    <mergeCell ref="A18:A19"/>
    <mergeCell ref="B18:B19"/>
    <mergeCell ref="D18:D19"/>
    <mergeCell ref="E18:E19"/>
    <mergeCell ref="A20:A21"/>
    <mergeCell ref="B20:B21"/>
    <mergeCell ref="D20:D21"/>
    <mergeCell ref="E20:E21"/>
    <mergeCell ref="A22:A23"/>
    <mergeCell ref="B22:B23"/>
    <mergeCell ref="D22:D23"/>
    <mergeCell ref="E22:E23"/>
    <mergeCell ref="A24:A25"/>
    <mergeCell ref="B24:B25"/>
    <mergeCell ref="D24:D25"/>
    <mergeCell ref="E24:E25"/>
    <mergeCell ref="A26:A27"/>
    <mergeCell ref="B26:B27"/>
    <mergeCell ref="D26:D27"/>
    <mergeCell ref="E26:E27"/>
    <mergeCell ref="A28:A29"/>
    <mergeCell ref="B28:B29"/>
    <mergeCell ref="D28:D29"/>
    <mergeCell ref="E28:E29"/>
    <mergeCell ref="A39:A40"/>
    <mergeCell ref="B39:B40"/>
    <mergeCell ref="A33:A34"/>
    <mergeCell ref="B33:B34"/>
    <mergeCell ref="C33:C34"/>
    <mergeCell ref="H33:H34"/>
    <mergeCell ref="A35:A36"/>
    <mergeCell ref="B35:B36"/>
    <mergeCell ref="A37:A38"/>
    <mergeCell ref="B37:B38"/>
    <mergeCell ref="D33:D34"/>
    <mergeCell ref="E33:E34"/>
    <mergeCell ref="F33:F34"/>
    <mergeCell ref="A41:A43"/>
    <mergeCell ref="B41:B43"/>
    <mergeCell ref="A44:A46"/>
    <mergeCell ref="B44:B46"/>
    <mergeCell ref="A47:A49"/>
    <mergeCell ref="B47:B49"/>
    <mergeCell ref="A50:A51"/>
    <mergeCell ref="B50:B51"/>
    <mergeCell ref="A52:A53"/>
    <mergeCell ref="B52:B53"/>
    <mergeCell ref="A54:A55"/>
    <mergeCell ref="B54:B55"/>
    <mergeCell ref="A67:H67"/>
    <mergeCell ref="A68:H68"/>
    <mergeCell ref="A56:A57"/>
    <mergeCell ref="B56:B57"/>
    <mergeCell ref="A58:A59"/>
    <mergeCell ref="B58:B59"/>
    <mergeCell ref="A60:A61"/>
    <mergeCell ref="B60:B61"/>
  </mergeCells>
  <phoneticPr fontId="1"/>
  <printOptions horizontalCentered="1"/>
  <pageMargins left="0.78740157480314965" right="0.70866141732283472" top="0.51181102362204722" bottom="0.74803149606299213" header="0.31496062992125984" footer="0.31496062992125984"/>
  <pageSetup paperSize="9" scale="63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A34CE-BB67-4E97-B036-5E3295050ADB}">
  <dimension ref="A1:J71"/>
  <sheetViews>
    <sheetView zoomScaleNormal="100" workbookViewId="0"/>
  </sheetViews>
  <sheetFormatPr defaultColWidth="8.125" defaultRowHeight="31.5" customHeight="1"/>
  <cols>
    <col min="1" max="1" width="11.375" style="7" customWidth="1"/>
    <col min="2" max="2" width="6.625" style="7" customWidth="1"/>
    <col min="3" max="3" width="12.5" style="7" customWidth="1"/>
    <col min="4" max="4" width="11" style="8" customWidth="1"/>
    <col min="5" max="5" width="6.875" style="7" customWidth="1"/>
    <col min="6" max="6" width="13.25" style="7" customWidth="1"/>
    <col min="7" max="7" width="20.75" style="7" customWidth="1"/>
    <col min="8" max="8" width="11.375" style="7" customWidth="1"/>
    <col min="9" max="9" width="11.625" style="7" customWidth="1"/>
    <col min="10" max="16384" width="8.125" style="7"/>
  </cols>
  <sheetData>
    <row r="1" spans="1:10" ht="19.5" customHeight="1">
      <c r="A1" s="55" t="s">
        <v>64</v>
      </c>
      <c r="H1" s="9" t="s">
        <v>16</v>
      </c>
    </row>
    <row r="2" spans="1:10" ht="19.5" customHeight="1">
      <c r="A2" s="71" t="s">
        <v>17</v>
      </c>
      <c r="B2" s="71"/>
      <c r="C2" s="71"/>
      <c r="D2" s="71"/>
      <c r="E2" s="71"/>
      <c r="F2" s="71"/>
      <c r="G2" s="71"/>
      <c r="H2" s="71"/>
      <c r="I2" s="10"/>
    </row>
    <row r="3" spans="1:10" ht="17.25">
      <c r="A3" s="11"/>
      <c r="B3" s="11"/>
      <c r="C3" s="11"/>
      <c r="D3" s="11"/>
      <c r="E3" s="11"/>
      <c r="F3" s="11"/>
      <c r="G3" s="72" t="s">
        <v>18</v>
      </c>
      <c r="H3" s="72"/>
      <c r="I3" s="13"/>
    </row>
    <row r="4" spans="1:10" ht="24.95" customHeight="1">
      <c r="A4" s="61" t="s">
        <v>19</v>
      </c>
      <c r="B4" s="61" t="s">
        <v>20</v>
      </c>
      <c r="C4" s="61" t="s">
        <v>21</v>
      </c>
      <c r="D4" s="61" t="s">
        <v>22</v>
      </c>
      <c r="E4" s="61" t="s">
        <v>23</v>
      </c>
      <c r="F4" s="66" t="s">
        <v>24</v>
      </c>
      <c r="G4" s="15" t="s">
        <v>25</v>
      </c>
      <c r="H4" s="61" t="s">
        <v>26</v>
      </c>
      <c r="I4" s="13"/>
    </row>
    <row r="5" spans="1:10" ht="24.95" customHeight="1">
      <c r="A5" s="62"/>
      <c r="B5" s="62"/>
      <c r="C5" s="62"/>
      <c r="D5" s="62"/>
      <c r="E5" s="62"/>
      <c r="F5" s="67"/>
      <c r="G5" s="16" t="s">
        <v>27</v>
      </c>
      <c r="H5" s="62"/>
    </row>
    <row r="6" spans="1:10" ht="18.75" customHeight="1">
      <c r="A6" s="61" t="s">
        <v>28</v>
      </c>
      <c r="B6" s="61">
        <v>4</v>
      </c>
      <c r="C6" s="17" t="s">
        <v>50</v>
      </c>
      <c r="D6" s="68">
        <v>227</v>
      </c>
      <c r="E6" s="70" t="s">
        <v>30</v>
      </c>
      <c r="F6" s="19"/>
      <c r="G6" s="20">
        <f>ROUND(D6*F6*0.85,2)</f>
        <v>0</v>
      </c>
      <c r="H6" s="21">
        <v>0.85</v>
      </c>
      <c r="J6" s="22"/>
    </row>
    <row r="7" spans="1:10" ht="18" customHeight="1">
      <c r="A7" s="62"/>
      <c r="B7" s="62"/>
      <c r="C7" s="17" t="s">
        <v>31</v>
      </c>
      <c r="D7" s="69"/>
      <c r="E7" s="70"/>
      <c r="F7" s="23"/>
      <c r="G7" s="20">
        <f>ROUND(D6*F7,2)</f>
        <v>0</v>
      </c>
      <c r="H7" s="24"/>
    </row>
    <row r="8" spans="1:10" ht="18" customHeight="1">
      <c r="A8" s="61"/>
      <c r="B8" s="61">
        <v>5</v>
      </c>
      <c r="C8" s="17" t="s">
        <v>50</v>
      </c>
      <c r="D8" s="68">
        <v>227</v>
      </c>
      <c r="E8" s="70" t="s">
        <v>30</v>
      </c>
      <c r="F8" s="19"/>
      <c r="G8" s="20">
        <f>ROUND(D8*F8*0.85,2)</f>
        <v>0</v>
      </c>
      <c r="H8" s="21">
        <v>0.85</v>
      </c>
    </row>
    <row r="9" spans="1:10" ht="18" customHeight="1">
      <c r="A9" s="62"/>
      <c r="B9" s="62"/>
      <c r="C9" s="17" t="s">
        <v>31</v>
      </c>
      <c r="D9" s="69"/>
      <c r="E9" s="70"/>
      <c r="F9" s="23"/>
      <c r="G9" s="20">
        <f>ROUND(D8*F9,2)</f>
        <v>0</v>
      </c>
      <c r="H9" s="24"/>
    </row>
    <row r="10" spans="1:10" ht="18" customHeight="1">
      <c r="A10" s="61"/>
      <c r="B10" s="61">
        <v>6</v>
      </c>
      <c r="C10" s="17" t="s">
        <v>50</v>
      </c>
      <c r="D10" s="68">
        <v>227</v>
      </c>
      <c r="E10" s="70" t="s">
        <v>30</v>
      </c>
      <c r="F10" s="19"/>
      <c r="G10" s="20">
        <f>ROUND(D10*F10*0.85,2)</f>
        <v>0</v>
      </c>
      <c r="H10" s="21">
        <v>0.85</v>
      </c>
    </row>
    <row r="11" spans="1:10" ht="18" customHeight="1">
      <c r="A11" s="62"/>
      <c r="B11" s="62"/>
      <c r="C11" s="17" t="s">
        <v>31</v>
      </c>
      <c r="D11" s="69"/>
      <c r="E11" s="70"/>
      <c r="F11" s="23"/>
      <c r="G11" s="20">
        <f>ROUND(D10*F11,2)</f>
        <v>0</v>
      </c>
      <c r="H11" s="24"/>
    </row>
    <row r="12" spans="1:10" ht="18" customHeight="1">
      <c r="A12" s="61"/>
      <c r="B12" s="61">
        <v>7</v>
      </c>
      <c r="C12" s="17" t="s">
        <v>50</v>
      </c>
      <c r="D12" s="68">
        <v>227</v>
      </c>
      <c r="E12" s="70" t="s">
        <v>30</v>
      </c>
      <c r="F12" s="19"/>
      <c r="G12" s="20">
        <f>ROUND(D12*F12*0.85,2)</f>
        <v>0</v>
      </c>
      <c r="H12" s="21">
        <v>0.85</v>
      </c>
    </row>
    <row r="13" spans="1:10" ht="18" customHeight="1">
      <c r="A13" s="62"/>
      <c r="B13" s="62"/>
      <c r="C13" s="17" t="s">
        <v>31</v>
      </c>
      <c r="D13" s="69"/>
      <c r="E13" s="70"/>
      <c r="F13" s="23"/>
      <c r="G13" s="20">
        <f>ROUND(D12*F13,2)</f>
        <v>0</v>
      </c>
      <c r="H13" s="24"/>
    </row>
    <row r="14" spans="1:10" ht="18" customHeight="1">
      <c r="A14" s="61"/>
      <c r="B14" s="61">
        <v>8</v>
      </c>
      <c r="C14" s="17" t="s">
        <v>50</v>
      </c>
      <c r="D14" s="68">
        <v>227</v>
      </c>
      <c r="E14" s="70" t="s">
        <v>30</v>
      </c>
      <c r="F14" s="19"/>
      <c r="G14" s="20">
        <f>ROUND(D14*F14*0.85,2)</f>
        <v>0</v>
      </c>
      <c r="H14" s="21">
        <v>0.85</v>
      </c>
    </row>
    <row r="15" spans="1:10" ht="18" customHeight="1">
      <c r="A15" s="62"/>
      <c r="B15" s="62"/>
      <c r="C15" s="17" t="s">
        <v>31</v>
      </c>
      <c r="D15" s="69"/>
      <c r="E15" s="70"/>
      <c r="F15" s="23"/>
      <c r="G15" s="20">
        <f>ROUND(D14*F15,2)</f>
        <v>0</v>
      </c>
      <c r="H15" s="24"/>
    </row>
    <row r="16" spans="1:10" ht="18" customHeight="1">
      <c r="A16" s="61"/>
      <c r="B16" s="61">
        <v>9</v>
      </c>
      <c r="C16" s="17" t="s">
        <v>50</v>
      </c>
      <c r="D16" s="68">
        <v>227</v>
      </c>
      <c r="E16" s="70" t="s">
        <v>30</v>
      </c>
      <c r="F16" s="19"/>
      <c r="G16" s="20">
        <f>ROUND(D16*F16*0.85,2)</f>
        <v>0</v>
      </c>
      <c r="H16" s="21">
        <v>0.85</v>
      </c>
    </row>
    <row r="17" spans="1:8" ht="18" customHeight="1">
      <c r="A17" s="62"/>
      <c r="B17" s="62"/>
      <c r="C17" s="17" t="s">
        <v>31</v>
      </c>
      <c r="D17" s="69"/>
      <c r="E17" s="70"/>
      <c r="F17" s="23"/>
      <c r="G17" s="20">
        <f>ROUND(D16*F17,2)</f>
        <v>0</v>
      </c>
      <c r="H17" s="24"/>
    </row>
    <row r="18" spans="1:8" ht="18" customHeight="1">
      <c r="A18" s="61"/>
      <c r="B18" s="61">
        <v>10</v>
      </c>
      <c r="C18" s="17" t="s">
        <v>50</v>
      </c>
      <c r="D18" s="68">
        <v>227</v>
      </c>
      <c r="E18" s="70" t="s">
        <v>30</v>
      </c>
      <c r="F18" s="19"/>
      <c r="G18" s="20">
        <f>ROUND(D18*F18*0.85,2)</f>
        <v>0</v>
      </c>
      <c r="H18" s="21">
        <v>0.85</v>
      </c>
    </row>
    <row r="19" spans="1:8" ht="18" customHeight="1">
      <c r="A19" s="62"/>
      <c r="B19" s="62"/>
      <c r="C19" s="17" t="s">
        <v>31</v>
      </c>
      <c r="D19" s="69"/>
      <c r="E19" s="70"/>
      <c r="F19" s="23"/>
      <c r="G19" s="20">
        <f>ROUND(D18*F19,2)</f>
        <v>0</v>
      </c>
      <c r="H19" s="24"/>
    </row>
    <row r="20" spans="1:8" ht="18" customHeight="1">
      <c r="A20" s="61"/>
      <c r="B20" s="61">
        <v>11</v>
      </c>
      <c r="C20" s="17" t="s">
        <v>50</v>
      </c>
      <c r="D20" s="68">
        <v>227</v>
      </c>
      <c r="E20" s="70" t="s">
        <v>30</v>
      </c>
      <c r="F20" s="19"/>
      <c r="G20" s="20">
        <f>ROUND(D20*F20*0.85,2)</f>
        <v>0</v>
      </c>
      <c r="H20" s="21">
        <v>0.85</v>
      </c>
    </row>
    <row r="21" spans="1:8" ht="18" customHeight="1">
      <c r="A21" s="62"/>
      <c r="B21" s="62"/>
      <c r="C21" s="17" t="s">
        <v>31</v>
      </c>
      <c r="D21" s="69"/>
      <c r="E21" s="70"/>
      <c r="F21" s="23"/>
      <c r="G21" s="20">
        <f>ROUND(D20*F21,2)</f>
        <v>0</v>
      </c>
      <c r="H21" s="24"/>
    </row>
    <row r="22" spans="1:8" ht="18" customHeight="1">
      <c r="A22" s="61"/>
      <c r="B22" s="61">
        <v>12</v>
      </c>
      <c r="C22" s="17" t="s">
        <v>50</v>
      </c>
      <c r="D22" s="68">
        <v>227</v>
      </c>
      <c r="E22" s="61" t="s">
        <v>30</v>
      </c>
      <c r="F22" s="19"/>
      <c r="G22" s="20">
        <f>ROUND(D22*F22*0.85,2)</f>
        <v>0</v>
      </c>
      <c r="H22" s="21">
        <v>0.85</v>
      </c>
    </row>
    <row r="23" spans="1:8" ht="18" customHeight="1">
      <c r="A23" s="62"/>
      <c r="B23" s="62"/>
      <c r="C23" s="17" t="s">
        <v>31</v>
      </c>
      <c r="D23" s="69"/>
      <c r="E23" s="62"/>
      <c r="F23" s="23"/>
      <c r="G23" s="20">
        <f>ROUND(D22*F23,2)</f>
        <v>0</v>
      </c>
      <c r="H23" s="24"/>
    </row>
    <row r="24" spans="1:8" ht="18" customHeight="1">
      <c r="A24" s="61"/>
      <c r="B24" s="61">
        <v>1</v>
      </c>
      <c r="C24" s="17" t="s">
        <v>50</v>
      </c>
      <c r="D24" s="68">
        <v>227</v>
      </c>
      <c r="E24" s="61" t="s">
        <v>30</v>
      </c>
      <c r="F24" s="19"/>
      <c r="G24" s="20">
        <f>ROUND(D24*F24*0.85,2)</f>
        <v>0</v>
      </c>
      <c r="H24" s="21">
        <v>0.85</v>
      </c>
    </row>
    <row r="25" spans="1:8" ht="18" customHeight="1">
      <c r="A25" s="62"/>
      <c r="B25" s="62"/>
      <c r="C25" s="17" t="s">
        <v>31</v>
      </c>
      <c r="D25" s="69"/>
      <c r="E25" s="62"/>
      <c r="F25" s="23"/>
      <c r="G25" s="20">
        <f>ROUND(D24*F25,2)</f>
        <v>0</v>
      </c>
      <c r="H25" s="24"/>
    </row>
    <row r="26" spans="1:8" ht="18" customHeight="1">
      <c r="A26" s="61"/>
      <c r="B26" s="61">
        <v>2</v>
      </c>
      <c r="C26" s="17" t="s">
        <v>50</v>
      </c>
      <c r="D26" s="68">
        <v>227</v>
      </c>
      <c r="E26" s="70" t="s">
        <v>30</v>
      </c>
      <c r="F26" s="19"/>
      <c r="G26" s="20">
        <f>ROUND(D26*F26*0.85,2)</f>
        <v>0</v>
      </c>
      <c r="H26" s="21">
        <v>0.85</v>
      </c>
    </row>
    <row r="27" spans="1:8" ht="18" customHeight="1">
      <c r="A27" s="62"/>
      <c r="B27" s="62"/>
      <c r="C27" s="17" t="s">
        <v>31</v>
      </c>
      <c r="D27" s="69"/>
      <c r="E27" s="70"/>
      <c r="F27" s="23"/>
      <c r="G27" s="20">
        <f>ROUND(D26*F27,2)</f>
        <v>0</v>
      </c>
      <c r="H27" s="24"/>
    </row>
    <row r="28" spans="1:8" ht="18" customHeight="1">
      <c r="A28" s="61"/>
      <c r="B28" s="61">
        <v>3</v>
      </c>
      <c r="C28" s="17" t="s">
        <v>50</v>
      </c>
      <c r="D28" s="68">
        <v>227</v>
      </c>
      <c r="E28" s="70" t="s">
        <v>30</v>
      </c>
      <c r="F28" s="19"/>
      <c r="G28" s="20">
        <f>ROUND(D28*F28*0.85,2)</f>
        <v>0</v>
      </c>
      <c r="H28" s="21">
        <v>0.85</v>
      </c>
    </row>
    <row r="29" spans="1:8" ht="18" customHeight="1">
      <c r="A29" s="62"/>
      <c r="B29" s="62"/>
      <c r="C29" s="17" t="s">
        <v>31</v>
      </c>
      <c r="D29" s="69"/>
      <c r="E29" s="70"/>
      <c r="F29" s="23"/>
      <c r="G29" s="20">
        <f>ROUND(D28*F29,2)</f>
        <v>0</v>
      </c>
      <c r="H29" s="21"/>
    </row>
    <row r="30" spans="1:8" ht="5.25" customHeight="1">
      <c r="A30" s="24"/>
      <c r="B30" s="24"/>
      <c r="C30" s="24"/>
      <c r="D30" s="17"/>
      <c r="E30" s="24"/>
      <c r="F30" s="24"/>
      <c r="G30" s="25"/>
      <c r="H30" s="24"/>
    </row>
    <row r="31" spans="1:8" ht="29.25" customHeight="1">
      <c r="A31" s="26" t="s">
        <v>32</v>
      </c>
      <c r="B31" s="27" t="s">
        <v>33</v>
      </c>
      <c r="C31" s="27" t="s">
        <v>34</v>
      </c>
      <c r="D31" s="27" t="s">
        <v>34</v>
      </c>
      <c r="E31" s="27" t="s">
        <v>33</v>
      </c>
      <c r="F31" s="27" t="s">
        <v>34</v>
      </c>
      <c r="G31" s="28">
        <f>ROUNDDOWN(SUM(G6:G29),0)</f>
        <v>0</v>
      </c>
      <c r="H31" s="29" t="s">
        <v>35</v>
      </c>
    </row>
    <row r="32" spans="1:8" ht="5.25" customHeight="1">
      <c r="A32" s="24"/>
      <c r="B32" s="24"/>
      <c r="C32" s="24"/>
      <c r="D32" s="17"/>
      <c r="E32" s="24"/>
      <c r="F32" s="24"/>
      <c r="G32" s="25"/>
      <c r="H32" s="24"/>
    </row>
    <row r="33" spans="1:9" ht="24.95" customHeight="1">
      <c r="A33" s="61" t="s">
        <v>19</v>
      </c>
      <c r="B33" s="61" t="s">
        <v>20</v>
      </c>
      <c r="C33" s="61" t="s">
        <v>21</v>
      </c>
      <c r="D33" s="64" t="s">
        <v>36</v>
      </c>
      <c r="E33" s="61" t="s">
        <v>23</v>
      </c>
      <c r="F33" s="66" t="s">
        <v>37</v>
      </c>
      <c r="G33" s="30" t="s">
        <v>25</v>
      </c>
      <c r="H33" s="61" t="s">
        <v>26</v>
      </c>
    </row>
    <row r="34" spans="1:9" ht="24.95" customHeight="1">
      <c r="A34" s="62"/>
      <c r="B34" s="62"/>
      <c r="C34" s="62"/>
      <c r="D34" s="65"/>
      <c r="E34" s="62"/>
      <c r="F34" s="67"/>
      <c r="G34" s="16" t="s">
        <v>27</v>
      </c>
      <c r="H34" s="62"/>
    </row>
    <row r="35" spans="1:9" ht="15" customHeight="1">
      <c r="A35" s="61" t="s">
        <v>38</v>
      </c>
      <c r="B35" s="61">
        <v>4</v>
      </c>
      <c r="C35" s="26" t="s">
        <v>39</v>
      </c>
      <c r="D35" s="31">
        <v>38392</v>
      </c>
      <c r="E35" s="26" t="s">
        <v>40</v>
      </c>
      <c r="F35" s="32"/>
      <c r="G35" s="20">
        <f>ROUND(D35*F35,2)</f>
        <v>0</v>
      </c>
      <c r="H35" s="24"/>
      <c r="I35" s="33"/>
    </row>
    <row r="36" spans="1:9" ht="15" customHeight="1">
      <c r="A36" s="62"/>
      <c r="B36" s="62"/>
      <c r="C36" s="26" t="s">
        <v>41</v>
      </c>
      <c r="D36" s="31">
        <v>53621</v>
      </c>
      <c r="E36" s="26" t="s">
        <v>40</v>
      </c>
      <c r="F36" s="32"/>
      <c r="G36" s="20">
        <f t="shared" ref="G36:G61" si="0">ROUND(D36*F36,2)</f>
        <v>0</v>
      </c>
      <c r="H36" s="24"/>
      <c r="I36" s="33"/>
    </row>
    <row r="37" spans="1:9" ht="15" customHeight="1">
      <c r="A37" s="61"/>
      <c r="B37" s="61">
        <v>5</v>
      </c>
      <c r="C37" s="26" t="s">
        <v>39</v>
      </c>
      <c r="D37" s="31">
        <v>33795</v>
      </c>
      <c r="E37" s="26" t="s">
        <v>40</v>
      </c>
      <c r="F37" s="32"/>
      <c r="G37" s="20">
        <f t="shared" si="0"/>
        <v>0</v>
      </c>
      <c r="H37" s="24"/>
      <c r="I37" s="33"/>
    </row>
    <row r="38" spans="1:9" ht="15" customHeight="1">
      <c r="A38" s="62"/>
      <c r="B38" s="62"/>
      <c r="C38" s="26" t="s">
        <v>41</v>
      </c>
      <c r="D38" s="31">
        <v>55667</v>
      </c>
      <c r="E38" s="26" t="s">
        <v>40</v>
      </c>
      <c r="F38" s="32"/>
      <c r="G38" s="20">
        <f t="shared" si="0"/>
        <v>0</v>
      </c>
      <c r="H38" s="24"/>
      <c r="I38" s="33"/>
    </row>
    <row r="39" spans="1:9" ht="15" customHeight="1">
      <c r="A39" s="61"/>
      <c r="B39" s="61">
        <v>6</v>
      </c>
      <c r="C39" s="26" t="s">
        <v>39</v>
      </c>
      <c r="D39" s="31">
        <v>42551</v>
      </c>
      <c r="E39" s="26" t="s">
        <v>40</v>
      </c>
      <c r="F39" s="32"/>
      <c r="G39" s="20">
        <f t="shared" si="0"/>
        <v>0</v>
      </c>
      <c r="H39" s="34"/>
      <c r="I39" s="33"/>
    </row>
    <row r="40" spans="1:9" ht="15" customHeight="1">
      <c r="A40" s="62"/>
      <c r="B40" s="62"/>
      <c r="C40" s="26" t="s">
        <v>41</v>
      </c>
      <c r="D40" s="31">
        <v>47013</v>
      </c>
      <c r="E40" s="26" t="s">
        <v>40</v>
      </c>
      <c r="F40" s="32"/>
      <c r="G40" s="20">
        <f t="shared" si="0"/>
        <v>0</v>
      </c>
      <c r="H40" s="34"/>
      <c r="I40" s="33"/>
    </row>
    <row r="41" spans="1:9" ht="15" customHeight="1">
      <c r="A41" s="61"/>
      <c r="B41" s="61">
        <v>7</v>
      </c>
      <c r="C41" s="26" t="s">
        <v>39</v>
      </c>
      <c r="D41" s="31">
        <v>26027</v>
      </c>
      <c r="E41" s="26" t="s">
        <v>40</v>
      </c>
      <c r="F41" s="32"/>
      <c r="G41" s="20">
        <f t="shared" si="0"/>
        <v>0</v>
      </c>
      <c r="H41" s="24"/>
      <c r="I41" s="33"/>
    </row>
    <row r="42" spans="1:9" ht="15" customHeight="1">
      <c r="A42" s="63"/>
      <c r="B42" s="63"/>
      <c r="C42" s="26" t="s">
        <v>41</v>
      </c>
      <c r="D42" s="31">
        <v>51180</v>
      </c>
      <c r="E42" s="26" t="s">
        <v>40</v>
      </c>
      <c r="F42" s="32"/>
      <c r="G42" s="20">
        <f t="shared" si="0"/>
        <v>0</v>
      </c>
      <c r="H42" s="24"/>
      <c r="I42" s="33"/>
    </row>
    <row r="43" spans="1:9" ht="15" customHeight="1">
      <c r="A43" s="62"/>
      <c r="B43" s="62"/>
      <c r="C43" s="26" t="s">
        <v>42</v>
      </c>
      <c r="D43" s="31">
        <v>25211</v>
      </c>
      <c r="E43" s="26" t="s">
        <v>40</v>
      </c>
      <c r="F43" s="32"/>
      <c r="G43" s="20">
        <f t="shared" si="0"/>
        <v>0</v>
      </c>
      <c r="H43" s="24"/>
      <c r="I43" s="33"/>
    </row>
    <row r="44" spans="1:9" ht="15" customHeight="1">
      <c r="A44" s="61"/>
      <c r="B44" s="61">
        <v>8</v>
      </c>
      <c r="C44" s="26" t="s">
        <v>39</v>
      </c>
      <c r="D44" s="31">
        <v>29141</v>
      </c>
      <c r="E44" s="26" t="s">
        <v>40</v>
      </c>
      <c r="F44" s="32"/>
      <c r="G44" s="20">
        <f t="shared" si="0"/>
        <v>0</v>
      </c>
      <c r="H44" s="24"/>
      <c r="I44" s="33"/>
    </row>
    <row r="45" spans="1:9" ht="15" customHeight="1">
      <c r="A45" s="63"/>
      <c r="B45" s="63"/>
      <c r="C45" s="26" t="s">
        <v>41</v>
      </c>
      <c r="D45" s="31">
        <v>59562</v>
      </c>
      <c r="E45" s="26" t="s">
        <v>40</v>
      </c>
      <c r="F45" s="32"/>
      <c r="G45" s="20">
        <f t="shared" si="0"/>
        <v>0</v>
      </c>
      <c r="H45" s="24"/>
      <c r="I45" s="33"/>
    </row>
    <row r="46" spans="1:9" ht="15" customHeight="1">
      <c r="A46" s="62"/>
      <c r="B46" s="62"/>
      <c r="C46" s="26" t="s">
        <v>42</v>
      </c>
      <c r="D46" s="31">
        <v>25324</v>
      </c>
      <c r="E46" s="26" t="s">
        <v>40</v>
      </c>
      <c r="F46" s="32"/>
      <c r="G46" s="20">
        <f t="shared" si="0"/>
        <v>0</v>
      </c>
      <c r="H46" s="24"/>
      <c r="I46" s="33"/>
    </row>
    <row r="47" spans="1:9" ht="15" customHeight="1">
      <c r="A47" s="61"/>
      <c r="B47" s="61">
        <v>9</v>
      </c>
      <c r="C47" s="26" t="s">
        <v>39</v>
      </c>
      <c r="D47" s="31">
        <v>25077</v>
      </c>
      <c r="E47" s="26" t="s">
        <v>40</v>
      </c>
      <c r="F47" s="32"/>
      <c r="G47" s="20">
        <f t="shared" si="0"/>
        <v>0</v>
      </c>
      <c r="H47" s="24"/>
      <c r="I47" s="33"/>
    </row>
    <row r="48" spans="1:9" ht="15" customHeight="1">
      <c r="A48" s="63"/>
      <c r="B48" s="63"/>
      <c r="C48" s="26" t="s">
        <v>41</v>
      </c>
      <c r="D48" s="31">
        <v>57387</v>
      </c>
      <c r="E48" s="26" t="s">
        <v>40</v>
      </c>
      <c r="F48" s="32"/>
      <c r="G48" s="20">
        <f t="shared" si="0"/>
        <v>0</v>
      </c>
      <c r="H48" s="24"/>
      <c r="I48" s="33"/>
    </row>
    <row r="49" spans="1:9" ht="15" customHeight="1">
      <c r="A49" s="62"/>
      <c r="B49" s="62"/>
      <c r="C49" s="26" t="s">
        <v>42</v>
      </c>
      <c r="D49" s="31">
        <v>20518</v>
      </c>
      <c r="E49" s="26" t="s">
        <v>40</v>
      </c>
      <c r="F49" s="32"/>
      <c r="G49" s="20">
        <f t="shared" si="0"/>
        <v>0</v>
      </c>
      <c r="H49" s="24"/>
      <c r="I49" s="33"/>
    </row>
    <row r="50" spans="1:9" ht="15" customHeight="1">
      <c r="A50" s="61"/>
      <c r="B50" s="61">
        <v>10</v>
      </c>
      <c r="C50" s="26" t="s">
        <v>39</v>
      </c>
      <c r="D50" s="31">
        <v>44461</v>
      </c>
      <c r="E50" s="26" t="s">
        <v>40</v>
      </c>
      <c r="F50" s="32"/>
      <c r="G50" s="20">
        <f t="shared" si="0"/>
        <v>0</v>
      </c>
      <c r="H50" s="24"/>
      <c r="I50" s="33"/>
    </row>
    <row r="51" spans="1:9" ht="15" customHeight="1">
      <c r="A51" s="62"/>
      <c r="B51" s="62"/>
      <c r="C51" s="26" t="s">
        <v>41</v>
      </c>
      <c r="D51" s="31">
        <v>53146</v>
      </c>
      <c r="E51" s="26" t="s">
        <v>40</v>
      </c>
      <c r="F51" s="32"/>
      <c r="G51" s="20">
        <f t="shared" si="0"/>
        <v>0</v>
      </c>
      <c r="H51" s="24"/>
      <c r="I51" s="33"/>
    </row>
    <row r="52" spans="1:9" ht="15" customHeight="1">
      <c r="A52" s="61"/>
      <c r="B52" s="61">
        <v>11</v>
      </c>
      <c r="C52" s="26" t="s">
        <v>39</v>
      </c>
      <c r="D52" s="31">
        <v>41977</v>
      </c>
      <c r="E52" s="26" t="s">
        <v>40</v>
      </c>
      <c r="F52" s="32"/>
      <c r="G52" s="20">
        <f t="shared" si="0"/>
        <v>0</v>
      </c>
      <c r="H52" s="24"/>
      <c r="I52" s="33"/>
    </row>
    <row r="53" spans="1:9" ht="15" customHeight="1">
      <c r="A53" s="62"/>
      <c r="B53" s="62"/>
      <c r="C53" s="26" t="s">
        <v>41</v>
      </c>
      <c r="D53" s="31">
        <v>56601</v>
      </c>
      <c r="E53" s="26" t="s">
        <v>40</v>
      </c>
      <c r="F53" s="32"/>
      <c r="G53" s="20">
        <f t="shared" si="0"/>
        <v>0</v>
      </c>
      <c r="H53" s="24"/>
      <c r="I53" s="33"/>
    </row>
    <row r="54" spans="1:9" ht="15" customHeight="1">
      <c r="A54" s="61"/>
      <c r="B54" s="61">
        <v>12</v>
      </c>
      <c r="C54" s="26" t="s">
        <v>39</v>
      </c>
      <c r="D54" s="31">
        <v>49446</v>
      </c>
      <c r="E54" s="26" t="s">
        <v>40</v>
      </c>
      <c r="F54" s="32"/>
      <c r="G54" s="20">
        <f t="shared" si="0"/>
        <v>0</v>
      </c>
      <c r="H54" s="24"/>
      <c r="I54" s="33"/>
    </row>
    <row r="55" spans="1:9" ht="15" customHeight="1">
      <c r="A55" s="62"/>
      <c r="B55" s="62"/>
      <c r="C55" s="26" t="s">
        <v>41</v>
      </c>
      <c r="D55" s="31">
        <v>67529</v>
      </c>
      <c r="E55" s="26" t="s">
        <v>40</v>
      </c>
      <c r="F55" s="32"/>
      <c r="G55" s="20">
        <f t="shared" si="0"/>
        <v>0</v>
      </c>
      <c r="H55" s="24"/>
      <c r="I55" s="33"/>
    </row>
    <row r="56" spans="1:9" ht="15" customHeight="1">
      <c r="A56" s="61"/>
      <c r="B56" s="61">
        <v>1</v>
      </c>
      <c r="C56" s="26" t="s">
        <v>39</v>
      </c>
      <c r="D56" s="31">
        <v>50310</v>
      </c>
      <c r="E56" s="26" t="s">
        <v>40</v>
      </c>
      <c r="F56" s="32"/>
      <c r="G56" s="20">
        <f t="shared" si="0"/>
        <v>0</v>
      </c>
      <c r="H56" s="24"/>
      <c r="I56" s="33"/>
    </row>
    <row r="57" spans="1:9" ht="15" customHeight="1">
      <c r="A57" s="62"/>
      <c r="B57" s="62"/>
      <c r="C57" s="26" t="s">
        <v>41</v>
      </c>
      <c r="D57" s="31">
        <v>71846</v>
      </c>
      <c r="E57" s="26" t="s">
        <v>40</v>
      </c>
      <c r="F57" s="32"/>
      <c r="G57" s="20">
        <f t="shared" si="0"/>
        <v>0</v>
      </c>
      <c r="H57" s="24"/>
      <c r="I57" s="33"/>
    </row>
    <row r="58" spans="1:9" ht="15" customHeight="1">
      <c r="A58" s="61"/>
      <c r="B58" s="61">
        <v>2</v>
      </c>
      <c r="C58" s="26" t="s">
        <v>39</v>
      </c>
      <c r="D58" s="31">
        <v>48858</v>
      </c>
      <c r="E58" s="26" t="s">
        <v>40</v>
      </c>
      <c r="F58" s="32"/>
      <c r="G58" s="20">
        <f t="shared" si="0"/>
        <v>0</v>
      </c>
      <c r="H58" s="24"/>
      <c r="I58" s="33"/>
    </row>
    <row r="59" spans="1:9" ht="15" customHeight="1">
      <c r="A59" s="62"/>
      <c r="B59" s="62"/>
      <c r="C59" s="26" t="s">
        <v>41</v>
      </c>
      <c r="D59" s="31">
        <v>62974</v>
      </c>
      <c r="E59" s="26" t="s">
        <v>40</v>
      </c>
      <c r="F59" s="32"/>
      <c r="G59" s="20">
        <f t="shared" si="0"/>
        <v>0</v>
      </c>
      <c r="H59" s="24"/>
      <c r="I59" s="33"/>
    </row>
    <row r="60" spans="1:9" ht="15" customHeight="1">
      <c r="A60" s="61"/>
      <c r="B60" s="61">
        <v>3</v>
      </c>
      <c r="C60" s="26" t="s">
        <v>39</v>
      </c>
      <c r="D60" s="31">
        <v>47382</v>
      </c>
      <c r="E60" s="26" t="s">
        <v>40</v>
      </c>
      <c r="F60" s="32"/>
      <c r="G60" s="20">
        <f t="shared" si="0"/>
        <v>0</v>
      </c>
      <c r="H60" s="24"/>
      <c r="I60" s="33"/>
    </row>
    <row r="61" spans="1:9" ht="15" customHeight="1">
      <c r="A61" s="62"/>
      <c r="B61" s="62"/>
      <c r="C61" s="26" t="s">
        <v>41</v>
      </c>
      <c r="D61" s="31">
        <v>61860</v>
      </c>
      <c r="E61" s="26" t="s">
        <v>40</v>
      </c>
      <c r="F61" s="32"/>
      <c r="G61" s="20">
        <f t="shared" si="0"/>
        <v>0</v>
      </c>
      <c r="H61" s="24"/>
      <c r="I61" s="33"/>
    </row>
    <row r="62" spans="1:9" ht="5.25" customHeight="1">
      <c r="A62" s="24"/>
      <c r="B62" s="24"/>
      <c r="C62" s="24"/>
      <c r="D62" s="17"/>
      <c r="E62" s="24"/>
      <c r="F62" s="24"/>
      <c r="G62" s="35"/>
      <c r="H62" s="24"/>
    </row>
    <row r="63" spans="1:9" ht="29.25" customHeight="1">
      <c r="A63" s="26" t="s">
        <v>43</v>
      </c>
      <c r="B63" s="27" t="s">
        <v>33</v>
      </c>
      <c r="C63" s="27" t="s">
        <v>34</v>
      </c>
      <c r="D63" s="31">
        <f>SUM(D35:D61)</f>
        <v>1246856</v>
      </c>
      <c r="E63" s="27" t="s">
        <v>44</v>
      </c>
      <c r="F63" s="27" t="s">
        <v>34</v>
      </c>
      <c r="G63" s="28">
        <f>ROUNDDOWN(SUM(G35:G61),0)</f>
        <v>0</v>
      </c>
      <c r="H63" s="36" t="s">
        <v>35</v>
      </c>
      <c r="I63" s="33"/>
    </row>
    <row r="64" spans="1:9" ht="5.25" customHeight="1">
      <c r="A64" s="17"/>
      <c r="B64" s="24"/>
      <c r="C64" s="24"/>
      <c r="D64" s="17"/>
      <c r="E64" s="24"/>
      <c r="F64" s="24"/>
      <c r="G64" s="24"/>
      <c r="H64" s="24"/>
    </row>
    <row r="65" spans="1:9" ht="25.5" customHeight="1">
      <c r="A65" s="47" t="s">
        <v>45</v>
      </c>
      <c r="B65" s="27" t="s">
        <v>33</v>
      </c>
      <c r="C65" s="27" t="s">
        <v>34</v>
      </c>
      <c r="D65" s="27" t="s">
        <v>34</v>
      </c>
      <c r="E65" s="27" t="s">
        <v>33</v>
      </c>
      <c r="F65" s="27" t="s">
        <v>34</v>
      </c>
      <c r="G65" s="48">
        <f>G31+G63</f>
        <v>0</v>
      </c>
      <c r="H65" s="17" t="s">
        <v>46</v>
      </c>
      <c r="I65" s="37"/>
    </row>
    <row r="66" spans="1:9" ht="15.95" customHeight="1">
      <c r="A66" s="7" t="s">
        <v>48</v>
      </c>
    </row>
    <row r="67" spans="1:9" ht="15.95" customHeight="1">
      <c r="A67" s="60" t="s">
        <v>49</v>
      </c>
      <c r="B67" s="60"/>
      <c r="C67" s="60"/>
      <c r="D67" s="60"/>
      <c r="E67" s="60"/>
      <c r="F67" s="60"/>
      <c r="G67" s="60"/>
      <c r="H67" s="60"/>
    </row>
    <row r="68" spans="1:9" ht="13.5">
      <c r="A68" s="60" t="s">
        <v>60</v>
      </c>
      <c r="B68" s="60"/>
      <c r="C68" s="60"/>
      <c r="D68" s="60"/>
      <c r="E68" s="60"/>
      <c r="F68" s="60"/>
      <c r="G68" s="60"/>
      <c r="H68" s="60"/>
    </row>
    <row r="69" spans="1:9" ht="15.95" customHeight="1"/>
    <row r="70" spans="1:9" ht="15.95" customHeight="1"/>
    <row r="71" spans="1:9" ht="15.95" customHeight="1"/>
  </sheetData>
  <protectedRanges>
    <protectedRange sqref="F4:F65" name="範囲3"/>
    <protectedRange algorithmName="SHA-512" hashValue="rRPN6jWtIcvZpxpffPPDzElUQ236cHqn4ORIfKHY8472i6dXQs+xOX1jMow/osKSjJ46yqYEu2ltTNl74HY4iA==" saltValue="h2eZvrpf70m4UfFdPHZl7Q==" spinCount="100000" sqref="G3" name="範囲2"/>
  </protectedRanges>
  <mergeCells count="90">
    <mergeCell ref="A2:H2"/>
    <mergeCell ref="G3:H3"/>
    <mergeCell ref="A4:A5"/>
    <mergeCell ref="B4:B5"/>
    <mergeCell ref="C4:C5"/>
    <mergeCell ref="D4:D5"/>
    <mergeCell ref="E4:E5"/>
    <mergeCell ref="F4:F5"/>
    <mergeCell ref="H4:H5"/>
    <mergeCell ref="A6:A7"/>
    <mergeCell ref="B6:B7"/>
    <mergeCell ref="D6:D7"/>
    <mergeCell ref="E6:E7"/>
    <mergeCell ref="A8:A9"/>
    <mergeCell ref="B8:B9"/>
    <mergeCell ref="D8:D9"/>
    <mergeCell ref="E8:E9"/>
    <mergeCell ref="A10:A11"/>
    <mergeCell ref="B10:B11"/>
    <mergeCell ref="D10:D11"/>
    <mergeCell ref="E10:E11"/>
    <mergeCell ref="A12:A13"/>
    <mergeCell ref="B12:B13"/>
    <mergeCell ref="D12:D13"/>
    <mergeCell ref="E12:E13"/>
    <mergeCell ref="A14:A15"/>
    <mergeCell ref="B14:B15"/>
    <mergeCell ref="D14:D15"/>
    <mergeCell ref="E14:E15"/>
    <mergeCell ref="A16:A17"/>
    <mergeCell ref="B16:B17"/>
    <mergeCell ref="D16:D17"/>
    <mergeCell ref="E16:E17"/>
    <mergeCell ref="A18:A19"/>
    <mergeCell ref="B18:B19"/>
    <mergeCell ref="D18:D19"/>
    <mergeCell ref="E18:E19"/>
    <mergeCell ref="A20:A21"/>
    <mergeCell ref="B20:B21"/>
    <mergeCell ref="D20:D21"/>
    <mergeCell ref="E20:E21"/>
    <mergeCell ref="A22:A23"/>
    <mergeCell ref="B22:B23"/>
    <mergeCell ref="D22:D23"/>
    <mergeCell ref="E22:E23"/>
    <mergeCell ref="A24:A25"/>
    <mergeCell ref="B24:B25"/>
    <mergeCell ref="D24:D25"/>
    <mergeCell ref="E24:E25"/>
    <mergeCell ref="A26:A27"/>
    <mergeCell ref="B26:B27"/>
    <mergeCell ref="D26:D27"/>
    <mergeCell ref="E26:E27"/>
    <mergeCell ref="A28:A29"/>
    <mergeCell ref="B28:B29"/>
    <mergeCell ref="D28:D29"/>
    <mergeCell ref="E28:E29"/>
    <mergeCell ref="A39:A40"/>
    <mergeCell ref="B39:B40"/>
    <mergeCell ref="A33:A34"/>
    <mergeCell ref="B33:B34"/>
    <mergeCell ref="C33:C34"/>
    <mergeCell ref="H33:H34"/>
    <mergeCell ref="A35:A36"/>
    <mergeCell ref="B35:B36"/>
    <mergeCell ref="A37:A38"/>
    <mergeCell ref="B37:B38"/>
    <mergeCell ref="D33:D34"/>
    <mergeCell ref="E33:E34"/>
    <mergeCell ref="F33:F34"/>
    <mergeCell ref="A41:A43"/>
    <mergeCell ref="B41:B43"/>
    <mergeCell ref="A44:A46"/>
    <mergeCell ref="B44:B46"/>
    <mergeCell ref="A47:A49"/>
    <mergeCell ref="B47:B49"/>
    <mergeCell ref="A50:A51"/>
    <mergeCell ref="B50:B51"/>
    <mergeCell ref="A52:A53"/>
    <mergeCell ref="B52:B53"/>
    <mergeCell ref="A54:A55"/>
    <mergeCell ref="B54:B55"/>
    <mergeCell ref="A67:H67"/>
    <mergeCell ref="A68:H68"/>
    <mergeCell ref="A56:A57"/>
    <mergeCell ref="B56:B57"/>
    <mergeCell ref="A58:A59"/>
    <mergeCell ref="B58:B59"/>
    <mergeCell ref="A60:A61"/>
    <mergeCell ref="B60:B61"/>
  </mergeCells>
  <phoneticPr fontId="1"/>
  <pageMargins left="0.7" right="0.7" top="0.75" bottom="0.75" header="0.3" footer="0.3"/>
  <pageSetup paperSize="9" scale="62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65CD8-09A4-4120-874E-C1CF04FFE55B}">
  <dimension ref="A1:J71"/>
  <sheetViews>
    <sheetView zoomScaleNormal="100" zoomScaleSheetLayoutView="83" workbookViewId="0">
      <selection activeCell="A69" sqref="A69"/>
    </sheetView>
  </sheetViews>
  <sheetFormatPr defaultColWidth="8.125" defaultRowHeight="31.5" customHeight="1"/>
  <cols>
    <col min="1" max="1" width="9.25" style="7" customWidth="1"/>
    <col min="2" max="2" width="6.625" style="7" customWidth="1"/>
    <col min="3" max="3" width="12.5" style="7" customWidth="1"/>
    <col min="4" max="4" width="11" style="8" customWidth="1"/>
    <col min="5" max="5" width="6.875" style="7" customWidth="1"/>
    <col min="6" max="6" width="13.25" style="7" customWidth="1"/>
    <col min="7" max="7" width="20.75" style="7" customWidth="1"/>
    <col min="8" max="8" width="11.375" style="7" customWidth="1"/>
    <col min="9" max="9" width="11.625" style="7" customWidth="1"/>
    <col min="10" max="16384" width="8.125" style="7"/>
  </cols>
  <sheetData>
    <row r="1" spans="1:10" ht="19.5" customHeight="1">
      <c r="A1" s="55" t="s">
        <v>65</v>
      </c>
      <c r="B1" s="43"/>
      <c r="G1" s="51" t="s">
        <v>58</v>
      </c>
    </row>
    <row r="2" spans="1:10" ht="19.5" customHeight="1">
      <c r="A2" s="71" t="s">
        <v>17</v>
      </c>
      <c r="B2" s="71"/>
      <c r="C2" s="71"/>
      <c r="D2" s="71"/>
      <c r="E2" s="71"/>
      <c r="F2" s="71"/>
      <c r="G2" s="71"/>
      <c r="H2" s="71"/>
      <c r="I2" s="10"/>
    </row>
    <row r="3" spans="1:10" ht="17.25">
      <c r="A3" s="11"/>
      <c r="B3" s="11"/>
      <c r="C3" s="11"/>
      <c r="D3" s="11"/>
      <c r="E3" s="11"/>
      <c r="F3" s="11"/>
      <c r="G3" s="12" t="s">
        <v>18</v>
      </c>
      <c r="H3" s="44"/>
      <c r="I3" s="13"/>
    </row>
    <row r="4" spans="1:10" ht="24.95" customHeight="1">
      <c r="A4" s="61" t="s">
        <v>19</v>
      </c>
      <c r="B4" s="61" t="s">
        <v>20</v>
      </c>
      <c r="C4" s="61" t="s">
        <v>21</v>
      </c>
      <c r="D4" s="61" t="s">
        <v>22</v>
      </c>
      <c r="E4" s="61" t="s">
        <v>23</v>
      </c>
      <c r="F4" s="66" t="s">
        <v>24</v>
      </c>
      <c r="G4" s="15" t="s">
        <v>25</v>
      </c>
      <c r="H4" s="61" t="s">
        <v>26</v>
      </c>
      <c r="I4" s="13"/>
    </row>
    <row r="5" spans="1:10" ht="24.95" customHeight="1">
      <c r="A5" s="62"/>
      <c r="B5" s="62"/>
      <c r="C5" s="62"/>
      <c r="D5" s="62"/>
      <c r="E5" s="62"/>
      <c r="F5" s="67"/>
      <c r="G5" s="16" t="s">
        <v>52</v>
      </c>
      <c r="H5" s="62"/>
    </row>
    <row r="6" spans="1:10" ht="18" customHeight="1">
      <c r="A6" s="61" t="s">
        <v>28</v>
      </c>
      <c r="B6" s="61">
        <v>4</v>
      </c>
      <c r="C6" s="17" t="s">
        <v>50</v>
      </c>
      <c r="D6" s="68">
        <v>167</v>
      </c>
      <c r="E6" s="70" t="s">
        <v>30</v>
      </c>
      <c r="F6" s="19"/>
      <c r="G6" s="20">
        <f>ROUND(D6*F6*0.85,2)</f>
        <v>0</v>
      </c>
      <c r="H6" s="21">
        <v>0.85</v>
      </c>
      <c r="J6" s="22"/>
    </row>
    <row r="7" spans="1:10" ht="18" customHeight="1">
      <c r="A7" s="62"/>
      <c r="B7" s="62"/>
      <c r="C7" s="17" t="s">
        <v>31</v>
      </c>
      <c r="D7" s="69"/>
      <c r="E7" s="70"/>
      <c r="F7" s="23"/>
      <c r="G7" s="20">
        <f>ROUND(D6*F7,2)</f>
        <v>0</v>
      </c>
      <c r="H7" s="24"/>
    </row>
    <row r="8" spans="1:10" ht="18" customHeight="1">
      <c r="A8" s="61"/>
      <c r="B8" s="61">
        <v>5</v>
      </c>
      <c r="C8" s="17" t="s">
        <v>50</v>
      </c>
      <c r="D8" s="68">
        <v>167</v>
      </c>
      <c r="E8" s="70" t="s">
        <v>30</v>
      </c>
      <c r="F8" s="19"/>
      <c r="G8" s="20">
        <f>ROUND(D8*F8*0.85,2)</f>
        <v>0</v>
      </c>
      <c r="H8" s="21">
        <v>0.85</v>
      </c>
    </row>
    <row r="9" spans="1:10" ht="18" customHeight="1">
      <c r="A9" s="62"/>
      <c r="B9" s="62"/>
      <c r="C9" s="17" t="s">
        <v>31</v>
      </c>
      <c r="D9" s="69"/>
      <c r="E9" s="70"/>
      <c r="F9" s="23"/>
      <c r="G9" s="20">
        <f>ROUND(D8*F9,2)</f>
        <v>0</v>
      </c>
      <c r="H9" s="24"/>
    </row>
    <row r="10" spans="1:10" ht="18" customHeight="1">
      <c r="A10" s="61"/>
      <c r="B10" s="61">
        <v>6</v>
      </c>
      <c r="C10" s="17" t="s">
        <v>50</v>
      </c>
      <c r="D10" s="68">
        <v>167</v>
      </c>
      <c r="E10" s="70" t="s">
        <v>30</v>
      </c>
      <c r="F10" s="19"/>
      <c r="G10" s="20">
        <f>ROUND(D10*F10*0.85,2)</f>
        <v>0</v>
      </c>
      <c r="H10" s="21">
        <v>0.85</v>
      </c>
    </row>
    <row r="11" spans="1:10" ht="18" customHeight="1">
      <c r="A11" s="62"/>
      <c r="B11" s="62"/>
      <c r="C11" s="17" t="s">
        <v>31</v>
      </c>
      <c r="D11" s="69"/>
      <c r="E11" s="70"/>
      <c r="F11" s="23"/>
      <c r="G11" s="20">
        <f>ROUND(D10*F11,2)</f>
        <v>0</v>
      </c>
      <c r="H11" s="24"/>
    </row>
    <row r="12" spans="1:10" ht="18" customHeight="1">
      <c r="A12" s="61"/>
      <c r="B12" s="61">
        <v>7</v>
      </c>
      <c r="C12" s="17" t="s">
        <v>50</v>
      </c>
      <c r="D12" s="68">
        <v>167</v>
      </c>
      <c r="E12" s="70" t="s">
        <v>30</v>
      </c>
      <c r="F12" s="19"/>
      <c r="G12" s="20">
        <f>ROUND(D12*F12*0.85,2)</f>
        <v>0</v>
      </c>
      <c r="H12" s="21">
        <v>0.85</v>
      </c>
    </row>
    <row r="13" spans="1:10" ht="18" customHeight="1">
      <c r="A13" s="62"/>
      <c r="B13" s="62"/>
      <c r="C13" s="17" t="s">
        <v>31</v>
      </c>
      <c r="D13" s="69"/>
      <c r="E13" s="70"/>
      <c r="F13" s="23"/>
      <c r="G13" s="20">
        <f>ROUND(D12*F13,2)</f>
        <v>0</v>
      </c>
      <c r="H13" s="24"/>
    </row>
    <row r="14" spans="1:10" ht="18" customHeight="1">
      <c r="A14" s="61"/>
      <c r="B14" s="61">
        <v>8</v>
      </c>
      <c r="C14" s="17" t="s">
        <v>50</v>
      </c>
      <c r="D14" s="68">
        <v>167</v>
      </c>
      <c r="E14" s="70" t="s">
        <v>30</v>
      </c>
      <c r="F14" s="19"/>
      <c r="G14" s="20">
        <f>ROUND(D14*F14*0.85,2)</f>
        <v>0</v>
      </c>
      <c r="H14" s="21">
        <v>0.85</v>
      </c>
    </row>
    <row r="15" spans="1:10" ht="18" customHeight="1">
      <c r="A15" s="62"/>
      <c r="B15" s="62"/>
      <c r="C15" s="17" t="s">
        <v>31</v>
      </c>
      <c r="D15" s="69"/>
      <c r="E15" s="70"/>
      <c r="F15" s="23"/>
      <c r="G15" s="20">
        <f>ROUND(D14*F15,2)</f>
        <v>0</v>
      </c>
      <c r="H15" s="24"/>
    </row>
    <row r="16" spans="1:10" ht="18" customHeight="1">
      <c r="A16" s="61"/>
      <c r="B16" s="61">
        <v>9</v>
      </c>
      <c r="C16" s="17" t="s">
        <v>50</v>
      </c>
      <c r="D16" s="68">
        <v>167</v>
      </c>
      <c r="E16" s="70" t="s">
        <v>30</v>
      </c>
      <c r="F16" s="19"/>
      <c r="G16" s="20">
        <f>ROUND(D16*F16*0.85,2)</f>
        <v>0</v>
      </c>
      <c r="H16" s="21">
        <v>0.85</v>
      </c>
    </row>
    <row r="17" spans="1:8" ht="18" customHeight="1">
      <c r="A17" s="62"/>
      <c r="B17" s="62"/>
      <c r="C17" s="17" t="s">
        <v>31</v>
      </c>
      <c r="D17" s="69"/>
      <c r="E17" s="70"/>
      <c r="F17" s="23"/>
      <c r="G17" s="20">
        <f>ROUND(D16*F17,2)</f>
        <v>0</v>
      </c>
      <c r="H17" s="24"/>
    </row>
    <row r="18" spans="1:8" ht="18" customHeight="1">
      <c r="A18" s="61"/>
      <c r="B18" s="61">
        <v>10</v>
      </c>
      <c r="C18" s="17" t="s">
        <v>50</v>
      </c>
      <c r="D18" s="68">
        <v>167</v>
      </c>
      <c r="E18" s="70" t="s">
        <v>30</v>
      </c>
      <c r="F18" s="19"/>
      <c r="G18" s="20">
        <f>ROUND(D18*F18*0.85,2)</f>
        <v>0</v>
      </c>
      <c r="H18" s="21">
        <v>0.85</v>
      </c>
    </row>
    <row r="19" spans="1:8" ht="18" customHeight="1">
      <c r="A19" s="62"/>
      <c r="B19" s="62"/>
      <c r="C19" s="17" t="s">
        <v>31</v>
      </c>
      <c r="D19" s="69"/>
      <c r="E19" s="70"/>
      <c r="F19" s="23"/>
      <c r="G19" s="20">
        <f>ROUND(D18*F19,2)</f>
        <v>0</v>
      </c>
      <c r="H19" s="24"/>
    </row>
    <row r="20" spans="1:8" ht="18" customHeight="1">
      <c r="A20" s="61"/>
      <c r="B20" s="61">
        <v>11</v>
      </c>
      <c r="C20" s="17" t="s">
        <v>50</v>
      </c>
      <c r="D20" s="68">
        <v>167</v>
      </c>
      <c r="E20" s="70" t="s">
        <v>30</v>
      </c>
      <c r="F20" s="19"/>
      <c r="G20" s="20">
        <f>ROUND(D20*F20*0.85,2)</f>
        <v>0</v>
      </c>
      <c r="H20" s="21">
        <v>0.85</v>
      </c>
    </row>
    <row r="21" spans="1:8" ht="18" customHeight="1">
      <c r="A21" s="62"/>
      <c r="B21" s="62"/>
      <c r="C21" s="17" t="s">
        <v>31</v>
      </c>
      <c r="D21" s="69"/>
      <c r="E21" s="70"/>
      <c r="F21" s="23"/>
      <c r="G21" s="20">
        <f>ROUND(D20*F21,2)</f>
        <v>0</v>
      </c>
      <c r="H21" s="24"/>
    </row>
    <row r="22" spans="1:8" ht="18" customHeight="1">
      <c r="A22" s="61"/>
      <c r="B22" s="61">
        <v>12</v>
      </c>
      <c r="C22" s="17" t="s">
        <v>50</v>
      </c>
      <c r="D22" s="68">
        <v>167</v>
      </c>
      <c r="E22" s="61" t="s">
        <v>30</v>
      </c>
      <c r="F22" s="19"/>
      <c r="G22" s="20">
        <f>ROUND(D22*F22*0.85,2)</f>
        <v>0</v>
      </c>
      <c r="H22" s="21">
        <v>0.85</v>
      </c>
    </row>
    <row r="23" spans="1:8" ht="18" customHeight="1">
      <c r="A23" s="62"/>
      <c r="B23" s="62"/>
      <c r="C23" s="17" t="s">
        <v>31</v>
      </c>
      <c r="D23" s="69"/>
      <c r="E23" s="62"/>
      <c r="F23" s="23"/>
      <c r="G23" s="20">
        <f>ROUND(D22*F23,2)</f>
        <v>0</v>
      </c>
      <c r="H23" s="24"/>
    </row>
    <row r="24" spans="1:8" ht="18" customHeight="1">
      <c r="A24" s="61"/>
      <c r="B24" s="61">
        <v>1</v>
      </c>
      <c r="C24" s="17" t="s">
        <v>50</v>
      </c>
      <c r="D24" s="68">
        <v>167</v>
      </c>
      <c r="E24" s="61" t="s">
        <v>30</v>
      </c>
      <c r="F24" s="19"/>
      <c r="G24" s="20">
        <f>ROUND(D24*F24*0.85,2)</f>
        <v>0</v>
      </c>
      <c r="H24" s="21">
        <v>0.85</v>
      </c>
    </row>
    <row r="25" spans="1:8" ht="18" customHeight="1">
      <c r="A25" s="62"/>
      <c r="B25" s="62"/>
      <c r="C25" s="17" t="s">
        <v>31</v>
      </c>
      <c r="D25" s="69"/>
      <c r="E25" s="62"/>
      <c r="F25" s="23"/>
      <c r="G25" s="20">
        <f>ROUND(D24*F25,2)</f>
        <v>0</v>
      </c>
      <c r="H25" s="24"/>
    </row>
    <row r="26" spans="1:8" ht="18" customHeight="1">
      <c r="A26" s="61"/>
      <c r="B26" s="61">
        <v>2</v>
      </c>
      <c r="C26" s="17" t="s">
        <v>50</v>
      </c>
      <c r="D26" s="68">
        <v>167</v>
      </c>
      <c r="E26" s="70" t="s">
        <v>30</v>
      </c>
      <c r="F26" s="19"/>
      <c r="G26" s="20">
        <f>ROUND(D26*F26*0.85,2)</f>
        <v>0</v>
      </c>
      <c r="H26" s="21">
        <v>0.85</v>
      </c>
    </row>
    <row r="27" spans="1:8" ht="18" customHeight="1">
      <c r="A27" s="62"/>
      <c r="B27" s="62"/>
      <c r="C27" s="17" t="s">
        <v>31</v>
      </c>
      <c r="D27" s="69"/>
      <c r="E27" s="70"/>
      <c r="F27" s="23"/>
      <c r="G27" s="20">
        <f>ROUND(D26*F27,2)</f>
        <v>0</v>
      </c>
      <c r="H27" s="24"/>
    </row>
    <row r="28" spans="1:8" ht="18" customHeight="1">
      <c r="A28" s="61"/>
      <c r="B28" s="61">
        <v>3</v>
      </c>
      <c r="C28" s="17" t="s">
        <v>50</v>
      </c>
      <c r="D28" s="68">
        <v>167</v>
      </c>
      <c r="E28" s="70" t="s">
        <v>30</v>
      </c>
      <c r="F28" s="19"/>
      <c r="G28" s="20">
        <f>ROUND(D28*F28*0.85,2)</f>
        <v>0</v>
      </c>
      <c r="H28" s="21">
        <v>0.85</v>
      </c>
    </row>
    <row r="29" spans="1:8" ht="18" customHeight="1">
      <c r="A29" s="62"/>
      <c r="B29" s="62"/>
      <c r="C29" s="17" t="s">
        <v>31</v>
      </c>
      <c r="D29" s="69"/>
      <c r="E29" s="70"/>
      <c r="F29" s="23"/>
      <c r="G29" s="20">
        <f>ROUND(D28*F29,2)</f>
        <v>0</v>
      </c>
      <c r="H29" s="24"/>
    </row>
    <row r="30" spans="1:8" ht="5.25" customHeight="1">
      <c r="A30" s="24"/>
      <c r="B30" s="24"/>
      <c r="C30" s="24"/>
      <c r="D30" s="17"/>
      <c r="E30" s="24"/>
      <c r="F30" s="24"/>
      <c r="G30" s="25"/>
      <c r="H30" s="24"/>
    </row>
    <row r="31" spans="1:8" ht="29.25" customHeight="1">
      <c r="A31" s="26" t="s">
        <v>32</v>
      </c>
      <c r="B31" s="27" t="s">
        <v>33</v>
      </c>
      <c r="C31" s="27" t="s">
        <v>34</v>
      </c>
      <c r="D31" s="27" t="s">
        <v>34</v>
      </c>
      <c r="E31" s="27" t="s">
        <v>33</v>
      </c>
      <c r="F31" s="27" t="s">
        <v>34</v>
      </c>
      <c r="G31" s="45">
        <f>ROUNDDOWN(SUM(G6:G29),0)</f>
        <v>0</v>
      </c>
      <c r="H31" s="29" t="s">
        <v>35</v>
      </c>
    </row>
    <row r="32" spans="1:8" ht="5.25" customHeight="1">
      <c r="A32" s="24"/>
      <c r="B32" s="24"/>
      <c r="C32" s="24"/>
      <c r="D32" s="17"/>
      <c r="E32" s="24"/>
      <c r="F32" s="24"/>
      <c r="G32" s="25"/>
      <c r="H32" s="24"/>
    </row>
    <row r="33" spans="1:9" ht="24.95" customHeight="1">
      <c r="A33" s="61" t="s">
        <v>19</v>
      </c>
      <c r="B33" s="61" t="s">
        <v>20</v>
      </c>
      <c r="C33" s="61" t="s">
        <v>21</v>
      </c>
      <c r="D33" s="64" t="s">
        <v>36</v>
      </c>
      <c r="E33" s="61" t="s">
        <v>23</v>
      </c>
      <c r="F33" s="66" t="s">
        <v>37</v>
      </c>
      <c r="G33" s="30" t="s">
        <v>25</v>
      </c>
      <c r="H33" s="61" t="s">
        <v>26</v>
      </c>
    </row>
    <row r="34" spans="1:9" ht="24.95" customHeight="1">
      <c r="A34" s="62"/>
      <c r="B34" s="62"/>
      <c r="C34" s="62"/>
      <c r="D34" s="65"/>
      <c r="E34" s="62"/>
      <c r="F34" s="67"/>
      <c r="G34" s="46" t="s">
        <v>27</v>
      </c>
      <c r="H34" s="62"/>
    </row>
    <row r="35" spans="1:9" ht="15" customHeight="1">
      <c r="A35" s="61" t="s">
        <v>38</v>
      </c>
      <c r="B35" s="61">
        <v>4</v>
      </c>
      <c r="C35" s="26" t="s">
        <v>39</v>
      </c>
      <c r="D35" s="31">
        <v>24730</v>
      </c>
      <c r="E35" s="26" t="s">
        <v>40</v>
      </c>
      <c r="F35" s="32"/>
      <c r="G35" s="20">
        <f>ROUND(D35*F35,2)</f>
        <v>0</v>
      </c>
      <c r="H35" s="24"/>
      <c r="I35" s="33"/>
    </row>
    <row r="36" spans="1:9" ht="15" customHeight="1">
      <c r="A36" s="62"/>
      <c r="B36" s="62"/>
      <c r="C36" s="26" t="s">
        <v>41</v>
      </c>
      <c r="D36" s="31">
        <v>35620</v>
      </c>
      <c r="E36" s="26" t="s">
        <v>40</v>
      </c>
      <c r="F36" s="32"/>
      <c r="G36" s="20">
        <f t="shared" ref="G36:G61" si="0">ROUND(D36*F36,2)</f>
        <v>0</v>
      </c>
      <c r="H36" s="24"/>
      <c r="I36" s="33"/>
    </row>
    <row r="37" spans="1:9" ht="15" customHeight="1">
      <c r="A37" s="61"/>
      <c r="B37" s="61">
        <v>5</v>
      </c>
      <c r="C37" s="26" t="s">
        <v>39</v>
      </c>
      <c r="D37" s="31">
        <v>21824</v>
      </c>
      <c r="E37" s="26" t="s">
        <v>40</v>
      </c>
      <c r="F37" s="32"/>
      <c r="G37" s="20">
        <f t="shared" si="0"/>
        <v>0</v>
      </c>
      <c r="H37" s="24"/>
      <c r="I37" s="33"/>
    </row>
    <row r="38" spans="1:9" ht="15" customHeight="1">
      <c r="A38" s="62"/>
      <c r="B38" s="62"/>
      <c r="C38" s="26" t="s">
        <v>41</v>
      </c>
      <c r="D38" s="31">
        <v>37338</v>
      </c>
      <c r="E38" s="26" t="s">
        <v>40</v>
      </c>
      <c r="F38" s="32"/>
      <c r="G38" s="20">
        <f t="shared" si="0"/>
        <v>0</v>
      </c>
      <c r="H38" s="24"/>
      <c r="I38" s="33"/>
    </row>
    <row r="39" spans="1:9" ht="15" customHeight="1">
      <c r="A39" s="61"/>
      <c r="B39" s="61">
        <v>6</v>
      </c>
      <c r="C39" s="26" t="s">
        <v>39</v>
      </c>
      <c r="D39" s="31">
        <v>26760</v>
      </c>
      <c r="E39" s="26" t="s">
        <v>40</v>
      </c>
      <c r="F39" s="32"/>
      <c r="G39" s="20">
        <f t="shared" si="0"/>
        <v>0</v>
      </c>
      <c r="H39" s="34"/>
      <c r="I39" s="33"/>
    </row>
    <row r="40" spans="1:9" ht="15" customHeight="1">
      <c r="A40" s="62"/>
      <c r="B40" s="62"/>
      <c r="C40" s="26" t="s">
        <v>41</v>
      </c>
      <c r="D40" s="31">
        <v>32473</v>
      </c>
      <c r="E40" s="26" t="s">
        <v>40</v>
      </c>
      <c r="F40" s="32"/>
      <c r="G40" s="20">
        <f t="shared" si="0"/>
        <v>0</v>
      </c>
      <c r="H40" s="34"/>
      <c r="I40" s="33"/>
    </row>
    <row r="41" spans="1:9" ht="15" customHeight="1">
      <c r="A41" s="61"/>
      <c r="B41" s="61">
        <v>7</v>
      </c>
      <c r="C41" s="26" t="s">
        <v>39</v>
      </c>
      <c r="D41" s="31">
        <v>16791</v>
      </c>
      <c r="E41" s="26" t="s">
        <v>40</v>
      </c>
      <c r="F41" s="32"/>
      <c r="G41" s="20">
        <f t="shared" si="0"/>
        <v>0</v>
      </c>
      <c r="H41" s="24"/>
      <c r="I41" s="33"/>
    </row>
    <row r="42" spans="1:9" ht="15" customHeight="1">
      <c r="A42" s="63"/>
      <c r="B42" s="63"/>
      <c r="C42" s="26" t="s">
        <v>41</v>
      </c>
      <c r="D42" s="31">
        <v>35915</v>
      </c>
      <c r="E42" s="26" t="s">
        <v>40</v>
      </c>
      <c r="F42" s="32"/>
      <c r="G42" s="20">
        <f t="shared" si="0"/>
        <v>0</v>
      </c>
      <c r="H42" s="24"/>
      <c r="I42" s="33"/>
    </row>
    <row r="43" spans="1:9" ht="15" customHeight="1">
      <c r="A43" s="62"/>
      <c r="B43" s="62"/>
      <c r="C43" s="26" t="s">
        <v>42</v>
      </c>
      <c r="D43" s="31">
        <v>14639</v>
      </c>
      <c r="E43" s="26" t="s">
        <v>40</v>
      </c>
      <c r="F43" s="32"/>
      <c r="G43" s="20">
        <f t="shared" si="0"/>
        <v>0</v>
      </c>
      <c r="H43" s="24"/>
      <c r="I43" s="33"/>
    </row>
    <row r="44" spans="1:9" ht="15" customHeight="1">
      <c r="A44" s="61"/>
      <c r="B44" s="61">
        <v>8</v>
      </c>
      <c r="C44" s="26" t="s">
        <v>39</v>
      </c>
      <c r="D44" s="31">
        <v>19724</v>
      </c>
      <c r="E44" s="26" t="s">
        <v>40</v>
      </c>
      <c r="F44" s="32"/>
      <c r="G44" s="20">
        <f t="shared" si="0"/>
        <v>0</v>
      </c>
      <c r="H44" s="24"/>
      <c r="I44" s="33"/>
    </row>
    <row r="45" spans="1:9" ht="15" customHeight="1">
      <c r="A45" s="63"/>
      <c r="B45" s="63"/>
      <c r="C45" s="26" t="s">
        <v>41</v>
      </c>
      <c r="D45" s="31">
        <v>40176</v>
      </c>
      <c r="E45" s="26" t="s">
        <v>40</v>
      </c>
      <c r="F45" s="32"/>
      <c r="G45" s="20">
        <f t="shared" si="0"/>
        <v>0</v>
      </c>
      <c r="H45" s="24"/>
      <c r="I45" s="33"/>
    </row>
    <row r="46" spans="1:9" ht="15" customHeight="1">
      <c r="A46" s="62"/>
      <c r="B46" s="62"/>
      <c r="C46" s="26" t="s">
        <v>42</v>
      </c>
      <c r="D46" s="31">
        <v>18365</v>
      </c>
      <c r="E46" s="26" t="s">
        <v>40</v>
      </c>
      <c r="F46" s="32"/>
      <c r="G46" s="20">
        <f t="shared" si="0"/>
        <v>0</v>
      </c>
      <c r="H46" s="24"/>
      <c r="I46" s="33"/>
    </row>
    <row r="47" spans="1:9" ht="15" customHeight="1">
      <c r="A47" s="61"/>
      <c r="B47" s="61">
        <v>9</v>
      </c>
      <c r="C47" s="26" t="s">
        <v>39</v>
      </c>
      <c r="D47" s="31">
        <v>17145</v>
      </c>
      <c r="E47" s="26" t="s">
        <v>40</v>
      </c>
      <c r="F47" s="32"/>
      <c r="G47" s="20">
        <f t="shared" si="0"/>
        <v>0</v>
      </c>
      <c r="H47" s="24"/>
      <c r="I47" s="33"/>
    </row>
    <row r="48" spans="1:9" ht="15" customHeight="1">
      <c r="A48" s="63"/>
      <c r="B48" s="63"/>
      <c r="C48" s="26" t="s">
        <v>41</v>
      </c>
      <c r="D48" s="31">
        <v>40365</v>
      </c>
      <c r="E48" s="26" t="s">
        <v>40</v>
      </c>
      <c r="F48" s="32"/>
      <c r="G48" s="20">
        <f t="shared" si="0"/>
        <v>0</v>
      </c>
      <c r="H48" s="24"/>
      <c r="I48" s="33"/>
    </row>
    <row r="49" spans="1:9" ht="15" customHeight="1">
      <c r="A49" s="62"/>
      <c r="B49" s="62"/>
      <c r="C49" s="26" t="s">
        <v>42</v>
      </c>
      <c r="D49" s="31">
        <v>14819</v>
      </c>
      <c r="E49" s="26" t="s">
        <v>40</v>
      </c>
      <c r="F49" s="32"/>
      <c r="G49" s="20">
        <f t="shared" si="0"/>
        <v>0</v>
      </c>
      <c r="H49" s="24"/>
      <c r="I49" s="33"/>
    </row>
    <row r="50" spans="1:9" ht="15" customHeight="1">
      <c r="A50" s="61"/>
      <c r="B50" s="61">
        <v>10</v>
      </c>
      <c r="C50" s="26" t="s">
        <v>39</v>
      </c>
      <c r="D50" s="31">
        <v>30004</v>
      </c>
      <c r="E50" s="26" t="s">
        <v>40</v>
      </c>
      <c r="F50" s="32"/>
      <c r="G50" s="20">
        <f t="shared" si="0"/>
        <v>0</v>
      </c>
      <c r="H50" s="24"/>
      <c r="I50" s="33"/>
    </row>
    <row r="51" spans="1:9" ht="15" customHeight="1">
      <c r="A51" s="62"/>
      <c r="B51" s="62"/>
      <c r="C51" s="26" t="s">
        <v>41</v>
      </c>
      <c r="D51" s="31">
        <v>36308</v>
      </c>
      <c r="E51" s="26" t="s">
        <v>40</v>
      </c>
      <c r="F51" s="32"/>
      <c r="G51" s="20">
        <f t="shared" si="0"/>
        <v>0</v>
      </c>
      <c r="H51" s="24"/>
      <c r="I51" s="33"/>
    </row>
    <row r="52" spans="1:9" ht="15" customHeight="1">
      <c r="A52" s="61"/>
      <c r="B52" s="61">
        <v>11</v>
      </c>
      <c r="C52" s="26" t="s">
        <v>39</v>
      </c>
      <c r="D52" s="31">
        <v>29458</v>
      </c>
      <c r="E52" s="26" t="s">
        <v>40</v>
      </c>
      <c r="F52" s="32"/>
      <c r="G52" s="20">
        <f t="shared" si="0"/>
        <v>0</v>
      </c>
      <c r="H52" s="24"/>
      <c r="I52" s="33"/>
    </row>
    <row r="53" spans="1:9" ht="15" customHeight="1">
      <c r="A53" s="62"/>
      <c r="B53" s="62"/>
      <c r="C53" s="26" t="s">
        <v>41</v>
      </c>
      <c r="D53" s="31">
        <v>39725</v>
      </c>
      <c r="E53" s="26" t="s">
        <v>40</v>
      </c>
      <c r="F53" s="32"/>
      <c r="G53" s="20">
        <f t="shared" si="0"/>
        <v>0</v>
      </c>
      <c r="H53" s="24"/>
      <c r="I53" s="33"/>
    </row>
    <row r="54" spans="1:9" ht="15" customHeight="1">
      <c r="A54" s="61"/>
      <c r="B54" s="61">
        <v>12</v>
      </c>
      <c r="C54" s="26" t="s">
        <v>39</v>
      </c>
      <c r="D54" s="31">
        <v>34580</v>
      </c>
      <c r="E54" s="26" t="s">
        <v>40</v>
      </c>
      <c r="F54" s="32"/>
      <c r="G54" s="20">
        <f t="shared" si="0"/>
        <v>0</v>
      </c>
      <c r="H54" s="24"/>
      <c r="I54" s="33"/>
    </row>
    <row r="55" spans="1:9" ht="15" customHeight="1">
      <c r="A55" s="62"/>
      <c r="B55" s="62"/>
      <c r="C55" s="26" t="s">
        <v>41</v>
      </c>
      <c r="D55" s="31">
        <v>48668</v>
      </c>
      <c r="E55" s="26" t="s">
        <v>40</v>
      </c>
      <c r="F55" s="32"/>
      <c r="G55" s="20">
        <f t="shared" si="0"/>
        <v>0</v>
      </c>
      <c r="H55" s="24"/>
      <c r="I55" s="33"/>
    </row>
    <row r="56" spans="1:9" ht="15" customHeight="1">
      <c r="A56" s="61"/>
      <c r="B56" s="61">
        <v>1</v>
      </c>
      <c r="C56" s="26" t="s">
        <v>39</v>
      </c>
      <c r="D56" s="31">
        <v>33895</v>
      </c>
      <c r="E56" s="26" t="s">
        <v>40</v>
      </c>
      <c r="F56" s="32"/>
      <c r="G56" s="20">
        <f t="shared" si="0"/>
        <v>0</v>
      </c>
      <c r="H56" s="24"/>
      <c r="I56" s="33"/>
    </row>
    <row r="57" spans="1:9" ht="15" customHeight="1">
      <c r="A57" s="62"/>
      <c r="B57" s="62"/>
      <c r="C57" s="26" t="s">
        <v>41</v>
      </c>
      <c r="D57" s="31">
        <v>50326</v>
      </c>
      <c r="E57" s="26" t="s">
        <v>40</v>
      </c>
      <c r="F57" s="32"/>
      <c r="G57" s="20">
        <f t="shared" si="0"/>
        <v>0</v>
      </c>
      <c r="H57" s="24"/>
      <c r="I57" s="33"/>
    </row>
    <row r="58" spans="1:9" ht="15" customHeight="1">
      <c r="A58" s="61"/>
      <c r="B58" s="61">
        <v>2</v>
      </c>
      <c r="C58" s="26" t="s">
        <v>39</v>
      </c>
      <c r="D58" s="31">
        <v>32524</v>
      </c>
      <c r="E58" s="26" t="s">
        <v>40</v>
      </c>
      <c r="F58" s="32"/>
      <c r="G58" s="20">
        <f t="shared" si="0"/>
        <v>0</v>
      </c>
      <c r="H58" s="24"/>
      <c r="I58" s="33"/>
    </row>
    <row r="59" spans="1:9" ht="15" customHeight="1">
      <c r="A59" s="62"/>
      <c r="B59" s="62"/>
      <c r="C59" s="26" t="s">
        <v>41</v>
      </c>
      <c r="D59" s="31">
        <v>44440</v>
      </c>
      <c r="E59" s="26" t="s">
        <v>40</v>
      </c>
      <c r="F59" s="32"/>
      <c r="G59" s="20">
        <f t="shared" si="0"/>
        <v>0</v>
      </c>
      <c r="H59" s="24"/>
      <c r="I59" s="33"/>
    </row>
    <row r="60" spans="1:9" ht="15" customHeight="1">
      <c r="A60" s="61"/>
      <c r="B60" s="61">
        <v>3</v>
      </c>
      <c r="C60" s="26" t="s">
        <v>39</v>
      </c>
      <c r="D60" s="31">
        <v>30522</v>
      </c>
      <c r="E60" s="26" t="s">
        <v>40</v>
      </c>
      <c r="F60" s="32"/>
      <c r="G60" s="20">
        <f t="shared" si="0"/>
        <v>0</v>
      </c>
      <c r="H60" s="24"/>
      <c r="I60" s="33"/>
    </row>
    <row r="61" spans="1:9" ht="15" customHeight="1">
      <c r="A61" s="62"/>
      <c r="B61" s="62"/>
      <c r="C61" s="26" t="s">
        <v>41</v>
      </c>
      <c r="D61" s="31">
        <v>41424</v>
      </c>
      <c r="E61" s="26" t="s">
        <v>40</v>
      </c>
      <c r="F61" s="32"/>
      <c r="G61" s="20">
        <f t="shared" si="0"/>
        <v>0</v>
      </c>
      <c r="H61" s="24"/>
      <c r="I61" s="33"/>
    </row>
    <row r="62" spans="1:9" ht="5.25" customHeight="1">
      <c r="A62" s="24"/>
      <c r="B62" s="24"/>
      <c r="C62" s="24"/>
      <c r="D62" s="17"/>
      <c r="E62" s="24"/>
      <c r="F62" s="24"/>
      <c r="G62" s="35"/>
      <c r="H62" s="24"/>
    </row>
    <row r="63" spans="1:9" ht="29.25" customHeight="1">
      <c r="A63" s="26" t="s">
        <v>43</v>
      </c>
      <c r="B63" s="27" t="s">
        <v>33</v>
      </c>
      <c r="C63" s="27" t="s">
        <v>34</v>
      </c>
      <c r="D63" s="31">
        <f>SUM(D35:D61)</f>
        <v>848558</v>
      </c>
      <c r="E63" s="27" t="s">
        <v>44</v>
      </c>
      <c r="F63" s="27" t="s">
        <v>34</v>
      </c>
      <c r="G63" s="45">
        <f>ROUNDDOWN(SUM(G35:G61),0)</f>
        <v>0</v>
      </c>
      <c r="H63" s="36" t="s">
        <v>35</v>
      </c>
      <c r="I63" s="33"/>
    </row>
    <row r="64" spans="1:9" ht="5.25" customHeight="1">
      <c r="A64" s="17"/>
      <c r="B64" s="24"/>
      <c r="C64" s="24"/>
      <c r="D64" s="17"/>
      <c r="E64" s="24"/>
      <c r="F64" s="24"/>
      <c r="G64" s="24"/>
      <c r="H64" s="24"/>
    </row>
    <row r="65" spans="1:9" ht="25.5" customHeight="1">
      <c r="A65" s="47" t="s">
        <v>45</v>
      </c>
      <c r="B65" s="27" t="s">
        <v>33</v>
      </c>
      <c r="C65" s="27" t="s">
        <v>34</v>
      </c>
      <c r="D65" s="27" t="s">
        <v>34</v>
      </c>
      <c r="E65" s="27" t="s">
        <v>33</v>
      </c>
      <c r="F65" s="27" t="s">
        <v>34</v>
      </c>
      <c r="G65" s="48">
        <f>G31+G63</f>
        <v>0</v>
      </c>
      <c r="H65" s="17" t="s">
        <v>46</v>
      </c>
      <c r="I65" s="37"/>
    </row>
    <row r="66" spans="1:9" ht="15.95" customHeight="1">
      <c r="A66" s="7" t="s">
        <v>48</v>
      </c>
    </row>
    <row r="67" spans="1:9" ht="15.95" customHeight="1">
      <c r="A67" s="60" t="s">
        <v>49</v>
      </c>
      <c r="B67" s="60"/>
      <c r="C67" s="60"/>
      <c r="D67" s="60"/>
      <c r="E67" s="60"/>
      <c r="F67" s="60"/>
      <c r="G67" s="60"/>
      <c r="H67" s="60"/>
    </row>
    <row r="68" spans="1:9" ht="15.95" customHeight="1">
      <c r="A68" s="60" t="s">
        <v>60</v>
      </c>
      <c r="B68" s="60"/>
      <c r="C68" s="60"/>
      <c r="D68" s="60"/>
      <c r="E68" s="60"/>
      <c r="F68" s="60"/>
      <c r="G68" s="60"/>
      <c r="H68" s="60"/>
    </row>
    <row r="69" spans="1:9" ht="15.95" customHeight="1">
      <c r="A69" s="7" t="s">
        <v>53</v>
      </c>
    </row>
    <row r="70" spans="1:9" ht="15.95" customHeight="1"/>
    <row r="71" spans="1:9" ht="15.95" customHeight="1"/>
  </sheetData>
  <mergeCells count="89">
    <mergeCell ref="A2:H2"/>
    <mergeCell ref="A4:A5"/>
    <mergeCell ref="B4:B5"/>
    <mergeCell ref="C4:C5"/>
    <mergeCell ref="D4:D5"/>
    <mergeCell ref="E4:E5"/>
    <mergeCell ref="F4:F5"/>
    <mergeCell ref="H4:H5"/>
    <mergeCell ref="A6:A7"/>
    <mergeCell ref="B6:B7"/>
    <mergeCell ref="D6:D7"/>
    <mergeCell ref="E6:E7"/>
    <mergeCell ref="A8:A9"/>
    <mergeCell ref="B8:B9"/>
    <mergeCell ref="D8:D9"/>
    <mergeCell ref="E8:E9"/>
    <mergeCell ref="A10:A11"/>
    <mergeCell ref="B10:B11"/>
    <mergeCell ref="D10:D11"/>
    <mergeCell ref="E10:E11"/>
    <mergeCell ref="A12:A13"/>
    <mergeCell ref="B12:B13"/>
    <mergeCell ref="D12:D13"/>
    <mergeCell ref="E12:E13"/>
    <mergeCell ref="A14:A15"/>
    <mergeCell ref="B14:B15"/>
    <mergeCell ref="D14:D15"/>
    <mergeCell ref="E14:E15"/>
    <mergeCell ref="A16:A17"/>
    <mergeCell ref="B16:B17"/>
    <mergeCell ref="D16:D17"/>
    <mergeCell ref="E16:E17"/>
    <mergeCell ref="A18:A19"/>
    <mergeCell ref="B18:B19"/>
    <mergeCell ref="D18:D19"/>
    <mergeCell ref="E18:E19"/>
    <mergeCell ref="A20:A21"/>
    <mergeCell ref="B20:B21"/>
    <mergeCell ref="D20:D21"/>
    <mergeCell ref="E20:E21"/>
    <mergeCell ref="A22:A23"/>
    <mergeCell ref="B22:B23"/>
    <mergeCell ref="D22:D23"/>
    <mergeCell ref="E22:E23"/>
    <mergeCell ref="A24:A25"/>
    <mergeCell ref="B24:B25"/>
    <mergeCell ref="D24:D25"/>
    <mergeCell ref="E24:E25"/>
    <mergeCell ref="A26:A27"/>
    <mergeCell ref="B26:B27"/>
    <mergeCell ref="D26:D27"/>
    <mergeCell ref="E26:E27"/>
    <mergeCell ref="A28:A29"/>
    <mergeCell ref="B28:B29"/>
    <mergeCell ref="D28:D29"/>
    <mergeCell ref="E28:E29"/>
    <mergeCell ref="A39:A40"/>
    <mergeCell ref="B39:B40"/>
    <mergeCell ref="A33:A34"/>
    <mergeCell ref="B33:B34"/>
    <mergeCell ref="C33:C34"/>
    <mergeCell ref="H33:H34"/>
    <mergeCell ref="A35:A36"/>
    <mergeCell ref="B35:B36"/>
    <mergeCell ref="A37:A38"/>
    <mergeCell ref="B37:B38"/>
    <mergeCell ref="D33:D34"/>
    <mergeCell ref="E33:E34"/>
    <mergeCell ref="F33:F34"/>
    <mergeCell ref="A41:A43"/>
    <mergeCell ref="B41:B43"/>
    <mergeCell ref="A44:A46"/>
    <mergeCell ref="B44:B46"/>
    <mergeCell ref="A47:A49"/>
    <mergeCell ref="B47:B49"/>
    <mergeCell ref="A50:A51"/>
    <mergeCell ref="B50:B51"/>
    <mergeCell ref="A52:A53"/>
    <mergeCell ref="B52:B53"/>
    <mergeCell ref="A54:A55"/>
    <mergeCell ref="B54:B55"/>
    <mergeCell ref="A67:H67"/>
    <mergeCell ref="A68:H68"/>
    <mergeCell ref="A56:A57"/>
    <mergeCell ref="B56:B57"/>
    <mergeCell ref="A58:A59"/>
    <mergeCell ref="B58:B59"/>
    <mergeCell ref="A60:A61"/>
    <mergeCell ref="B60:B61"/>
  </mergeCells>
  <phoneticPr fontId="1"/>
  <pageMargins left="0.7" right="0.7" top="0.75" bottom="0.75" header="0.3" footer="0.3"/>
  <pageSetup paperSize="9" scale="61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07C7D-3AA6-4F39-BCD0-8507CAB6EFE3}">
  <dimension ref="A1:J59"/>
  <sheetViews>
    <sheetView tabSelected="1" zoomScaleNormal="100" zoomScaleSheetLayoutView="92" workbookViewId="0">
      <selection activeCell="G43" sqref="G43"/>
    </sheetView>
  </sheetViews>
  <sheetFormatPr defaultColWidth="8.125" defaultRowHeight="31.5" customHeight="1"/>
  <cols>
    <col min="1" max="1" width="9.25" style="7" customWidth="1"/>
    <col min="2" max="2" width="6.625" style="7" customWidth="1"/>
    <col min="3" max="3" width="12.5" style="7" customWidth="1"/>
    <col min="4" max="4" width="11" style="8" customWidth="1"/>
    <col min="5" max="5" width="6.875" style="7" customWidth="1"/>
    <col min="6" max="6" width="13.25" style="7" customWidth="1"/>
    <col min="7" max="7" width="20.75" style="7" customWidth="1"/>
    <col min="8" max="8" width="11.375" style="7" customWidth="1"/>
    <col min="9" max="9" width="11.625" style="7" customWidth="1"/>
    <col min="10" max="16384" width="8.125" style="7"/>
  </cols>
  <sheetData>
    <row r="1" spans="1:10" ht="19.5" customHeight="1">
      <c r="A1" s="55" t="s">
        <v>66</v>
      </c>
      <c r="B1" s="43"/>
      <c r="G1" s="51" t="s">
        <v>58</v>
      </c>
    </row>
    <row r="2" spans="1:10" ht="19.5" customHeight="1">
      <c r="A2" s="71" t="s">
        <v>17</v>
      </c>
      <c r="B2" s="71"/>
      <c r="C2" s="71"/>
      <c r="D2" s="71"/>
      <c r="E2" s="71"/>
      <c r="F2" s="71"/>
      <c r="G2" s="71"/>
      <c r="H2" s="71"/>
      <c r="I2" s="10"/>
    </row>
    <row r="3" spans="1:10" ht="17.25">
      <c r="A3" s="11"/>
      <c r="B3" s="11"/>
      <c r="C3" s="11"/>
      <c r="D3" s="11"/>
      <c r="E3" s="11"/>
      <c r="F3" s="11"/>
      <c r="G3" s="12" t="s">
        <v>18</v>
      </c>
      <c r="H3" s="44"/>
      <c r="I3" s="13"/>
    </row>
    <row r="4" spans="1:10" ht="24.95" customHeight="1">
      <c r="A4" s="61" t="s">
        <v>19</v>
      </c>
      <c r="B4" s="61" t="s">
        <v>20</v>
      </c>
      <c r="C4" s="61" t="s">
        <v>21</v>
      </c>
      <c r="D4" s="61" t="s">
        <v>22</v>
      </c>
      <c r="E4" s="61" t="s">
        <v>23</v>
      </c>
      <c r="F4" s="66" t="s">
        <v>24</v>
      </c>
      <c r="G4" s="15" t="s">
        <v>25</v>
      </c>
      <c r="H4" s="61" t="s">
        <v>26</v>
      </c>
      <c r="I4" s="13"/>
    </row>
    <row r="5" spans="1:10" ht="24.95" customHeight="1">
      <c r="A5" s="62"/>
      <c r="B5" s="62"/>
      <c r="C5" s="62"/>
      <c r="D5" s="62"/>
      <c r="E5" s="62"/>
      <c r="F5" s="67"/>
      <c r="G5" s="16" t="s">
        <v>52</v>
      </c>
      <c r="H5" s="62"/>
    </row>
    <row r="6" spans="1:10" ht="18" customHeight="1">
      <c r="A6" s="14" t="s">
        <v>28</v>
      </c>
      <c r="B6" s="14">
        <v>4</v>
      </c>
      <c r="C6" s="14" t="s">
        <v>50</v>
      </c>
      <c r="D6" s="18">
        <v>81</v>
      </c>
      <c r="E6" s="17" t="s">
        <v>30</v>
      </c>
      <c r="F6" s="19"/>
      <c r="G6" s="20">
        <f t="shared" ref="G6:G17" si="0">ROUND(D6*F6*0.85,2)</f>
        <v>0</v>
      </c>
      <c r="H6" s="21">
        <v>0.85</v>
      </c>
      <c r="J6" s="22"/>
    </row>
    <row r="7" spans="1:10" ht="18" customHeight="1">
      <c r="A7" s="14"/>
      <c r="B7" s="14">
        <v>5</v>
      </c>
      <c r="C7" s="14" t="s">
        <v>50</v>
      </c>
      <c r="D7" s="18">
        <v>81</v>
      </c>
      <c r="E7" s="17" t="s">
        <v>30</v>
      </c>
      <c r="F7" s="19"/>
      <c r="G7" s="20">
        <f t="shared" si="0"/>
        <v>0</v>
      </c>
      <c r="H7" s="21">
        <v>0.85</v>
      </c>
    </row>
    <row r="8" spans="1:10" ht="18" customHeight="1">
      <c r="A8" s="14"/>
      <c r="B8" s="14">
        <v>6</v>
      </c>
      <c r="C8" s="14" t="s">
        <v>50</v>
      </c>
      <c r="D8" s="18">
        <v>81</v>
      </c>
      <c r="E8" s="17" t="s">
        <v>30</v>
      </c>
      <c r="F8" s="19"/>
      <c r="G8" s="20">
        <f t="shared" si="0"/>
        <v>0</v>
      </c>
      <c r="H8" s="21">
        <v>0.85</v>
      </c>
    </row>
    <row r="9" spans="1:10" ht="18" customHeight="1">
      <c r="A9" s="14"/>
      <c r="B9" s="14">
        <v>7</v>
      </c>
      <c r="C9" s="14" t="s">
        <v>50</v>
      </c>
      <c r="D9" s="18">
        <v>81</v>
      </c>
      <c r="E9" s="17" t="s">
        <v>30</v>
      </c>
      <c r="F9" s="19"/>
      <c r="G9" s="20">
        <f t="shared" si="0"/>
        <v>0</v>
      </c>
      <c r="H9" s="21">
        <v>0.85</v>
      </c>
    </row>
    <row r="10" spans="1:10" ht="18" customHeight="1">
      <c r="A10" s="14"/>
      <c r="B10" s="14">
        <v>8</v>
      </c>
      <c r="C10" s="14" t="s">
        <v>50</v>
      </c>
      <c r="D10" s="18">
        <v>81</v>
      </c>
      <c r="E10" s="17" t="s">
        <v>30</v>
      </c>
      <c r="F10" s="19"/>
      <c r="G10" s="20">
        <f t="shared" si="0"/>
        <v>0</v>
      </c>
      <c r="H10" s="21">
        <v>0.85</v>
      </c>
    </row>
    <row r="11" spans="1:10" ht="18" customHeight="1">
      <c r="A11" s="14"/>
      <c r="B11" s="14">
        <v>9</v>
      </c>
      <c r="C11" s="14" t="s">
        <v>50</v>
      </c>
      <c r="D11" s="18">
        <v>81</v>
      </c>
      <c r="E11" s="17" t="s">
        <v>30</v>
      </c>
      <c r="F11" s="19"/>
      <c r="G11" s="20">
        <f t="shared" si="0"/>
        <v>0</v>
      </c>
      <c r="H11" s="21">
        <v>0.85</v>
      </c>
    </row>
    <row r="12" spans="1:10" ht="18" customHeight="1">
      <c r="A12" s="14"/>
      <c r="B12" s="14">
        <v>10</v>
      </c>
      <c r="C12" s="14" t="s">
        <v>50</v>
      </c>
      <c r="D12" s="18">
        <v>81</v>
      </c>
      <c r="E12" s="17" t="s">
        <v>30</v>
      </c>
      <c r="F12" s="19"/>
      <c r="G12" s="20">
        <f t="shared" si="0"/>
        <v>0</v>
      </c>
      <c r="H12" s="21">
        <v>0.85</v>
      </c>
    </row>
    <row r="13" spans="1:10" ht="18" customHeight="1">
      <c r="A13" s="14"/>
      <c r="B13" s="14">
        <v>11</v>
      </c>
      <c r="C13" s="14" t="s">
        <v>50</v>
      </c>
      <c r="D13" s="18">
        <v>81</v>
      </c>
      <c r="E13" s="17" t="s">
        <v>30</v>
      </c>
      <c r="F13" s="19"/>
      <c r="G13" s="20">
        <f t="shared" si="0"/>
        <v>0</v>
      </c>
      <c r="H13" s="21">
        <v>0.85</v>
      </c>
    </row>
    <row r="14" spans="1:10" ht="18" customHeight="1">
      <c r="A14" s="14"/>
      <c r="B14" s="14">
        <v>12</v>
      </c>
      <c r="C14" s="14" t="s">
        <v>50</v>
      </c>
      <c r="D14" s="18">
        <v>81</v>
      </c>
      <c r="E14" s="14" t="s">
        <v>30</v>
      </c>
      <c r="F14" s="19"/>
      <c r="G14" s="20">
        <f t="shared" si="0"/>
        <v>0</v>
      </c>
      <c r="H14" s="21">
        <v>0.85</v>
      </c>
    </row>
    <row r="15" spans="1:10" ht="18" customHeight="1">
      <c r="A15" s="14"/>
      <c r="B15" s="14">
        <v>1</v>
      </c>
      <c r="C15" s="14" t="s">
        <v>50</v>
      </c>
      <c r="D15" s="18">
        <v>81</v>
      </c>
      <c r="E15" s="14" t="s">
        <v>30</v>
      </c>
      <c r="F15" s="19"/>
      <c r="G15" s="20">
        <f t="shared" si="0"/>
        <v>0</v>
      </c>
      <c r="H15" s="21">
        <v>0.85</v>
      </c>
    </row>
    <row r="16" spans="1:10" ht="18" customHeight="1">
      <c r="A16" s="14"/>
      <c r="B16" s="14">
        <v>2</v>
      </c>
      <c r="C16" s="14" t="s">
        <v>50</v>
      </c>
      <c r="D16" s="18">
        <v>81</v>
      </c>
      <c r="E16" s="17" t="s">
        <v>30</v>
      </c>
      <c r="F16" s="19"/>
      <c r="G16" s="20">
        <f t="shared" si="0"/>
        <v>0</v>
      </c>
      <c r="H16" s="21">
        <v>0.85</v>
      </c>
    </row>
    <row r="17" spans="1:9" ht="18" customHeight="1">
      <c r="A17" s="14"/>
      <c r="B17" s="14">
        <v>3</v>
      </c>
      <c r="C17" s="14" t="s">
        <v>50</v>
      </c>
      <c r="D17" s="18">
        <v>81</v>
      </c>
      <c r="E17" s="17" t="s">
        <v>30</v>
      </c>
      <c r="F17" s="19"/>
      <c r="G17" s="20">
        <f t="shared" si="0"/>
        <v>0</v>
      </c>
      <c r="H17" s="21">
        <v>0.85</v>
      </c>
    </row>
    <row r="18" spans="1:9" ht="5.25" customHeight="1">
      <c r="A18" s="24"/>
      <c r="B18" s="24"/>
      <c r="C18" s="24"/>
      <c r="D18" s="17"/>
      <c r="E18" s="24"/>
      <c r="F18" s="24"/>
      <c r="G18" s="25"/>
      <c r="H18" s="24"/>
    </row>
    <row r="19" spans="1:9" ht="29.25" customHeight="1">
      <c r="A19" s="26" t="s">
        <v>32</v>
      </c>
      <c r="B19" s="27" t="s">
        <v>33</v>
      </c>
      <c r="C19" s="27" t="s">
        <v>34</v>
      </c>
      <c r="D19" s="27" t="s">
        <v>34</v>
      </c>
      <c r="E19" s="27" t="s">
        <v>33</v>
      </c>
      <c r="F19" s="27" t="s">
        <v>34</v>
      </c>
      <c r="G19" s="45">
        <f>ROUNDDOWN(SUM(G6:G17),0)</f>
        <v>0</v>
      </c>
      <c r="H19" s="29" t="s">
        <v>35</v>
      </c>
    </row>
    <row r="20" spans="1:9" ht="5.25" customHeight="1">
      <c r="A20" s="24"/>
      <c r="B20" s="24"/>
      <c r="C20" s="24"/>
      <c r="D20" s="17"/>
      <c r="E20" s="24"/>
      <c r="F20" s="24"/>
      <c r="G20" s="25"/>
      <c r="H20" s="24"/>
    </row>
    <row r="21" spans="1:9" ht="24.95" customHeight="1">
      <c r="A21" s="61" t="s">
        <v>19</v>
      </c>
      <c r="B21" s="61" t="s">
        <v>20</v>
      </c>
      <c r="C21" s="61" t="s">
        <v>21</v>
      </c>
      <c r="D21" s="64" t="s">
        <v>36</v>
      </c>
      <c r="E21" s="61" t="s">
        <v>23</v>
      </c>
      <c r="F21" s="66" t="s">
        <v>37</v>
      </c>
      <c r="G21" s="30" t="s">
        <v>25</v>
      </c>
      <c r="H21" s="61" t="s">
        <v>26</v>
      </c>
    </row>
    <row r="22" spans="1:9" ht="24.95" customHeight="1">
      <c r="A22" s="62"/>
      <c r="B22" s="62"/>
      <c r="C22" s="62"/>
      <c r="D22" s="65"/>
      <c r="E22" s="62"/>
      <c r="F22" s="67"/>
      <c r="G22" s="46" t="s">
        <v>27</v>
      </c>
      <c r="H22" s="62"/>
    </row>
    <row r="23" spans="1:9" ht="15" customHeight="1">
      <c r="A23" s="61" t="s">
        <v>38</v>
      </c>
      <c r="B23" s="61">
        <v>4</v>
      </c>
      <c r="C23" s="26" t="s">
        <v>39</v>
      </c>
      <c r="D23" s="31">
        <v>11391</v>
      </c>
      <c r="E23" s="26" t="s">
        <v>40</v>
      </c>
      <c r="F23" s="32"/>
      <c r="G23" s="20">
        <f>ROUND(D23*F23,2)</f>
        <v>0</v>
      </c>
      <c r="H23" s="24"/>
      <c r="I23" s="33"/>
    </row>
    <row r="24" spans="1:9" ht="15" customHeight="1">
      <c r="A24" s="62"/>
      <c r="B24" s="62"/>
      <c r="C24" s="26" t="s">
        <v>41</v>
      </c>
      <c r="D24" s="31">
        <v>13241</v>
      </c>
      <c r="E24" s="26" t="s">
        <v>40</v>
      </c>
      <c r="F24" s="32"/>
      <c r="G24" s="20">
        <f t="shared" ref="G24:G49" si="1">ROUND(D24*F24,2)</f>
        <v>0</v>
      </c>
      <c r="H24" s="24"/>
      <c r="I24" s="33"/>
    </row>
    <row r="25" spans="1:9" ht="15" customHeight="1">
      <c r="A25" s="61"/>
      <c r="B25" s="61">
        <v>5</v>
      </c>
      <c r="C25" s="26" t="s">
        <v>39</v>
      </c>
      <c r="D25" s="31">
        <v>9623</v>
      </c>
      <c r="E25" s="26" t="s">
        <v>40</v>
      </c>
      <c r="F25" s="32"/>
      <c r="G25" s="20">
        <f t="shared" si="1"/>
        <v>0</v>
      </c>
      <c r="H25" s="24"/>
      <c r="I25" s="33"/>
    </row>
    <row r="26" spans="1:9" ht="15" customHeight="1">
      <c r="A26" s="62"/>
      <c r="B26" s="62"/>
      <c r="C26" s="26" t="s">
        <v>41</v>
      </c>
      <c r="D26" s="31">
        <v>13357</v>
      </c>
      <c r="E26" s="26" t="s">
        <v>40</v>
      </c>
      <c r="F26" s="32"/>
      <c r="G26" s="20">
        <f t="shared" si="1"/>
        <v>0</v>
      </c>
      <c r="H26" s="24"/>
      <c r="I26" s="33"/>
    </row>
    <row r="27" spans="1:9" ht="15" customHeight="1">
      <c r="A27" s="61"/>
      <c r="B27" s="61">
        <v>6</v>
      </c>
      <c r="C27" s="26" t="s">
        <v>39</v>
      </c>
      <c r="D27" s="31">
        <v>10812</v>
      </c>
      <c r="E27" s="26" t="s">
        <v>40</v>
      </c>
      <c r="F27" s="32"/>
      <c r="G27" s="20">
        <f t="shared" si="1"/>
        <v>0</v>
      </c>
      <c r="H27" s="34"/>
      <c r="I27" s="33"/>
    </row>
    <row r="28" spans="1:9" ht="15" customHeight="1">
      <c r="A28" s="62"/>
      <c r="B28" s="62"/>
      <c r="C28" s="26" t="s">
        <v>41</v>
      </c>
      <c r="D28" s="31">
        <v>10427</v>
      </c>
      <c r="E28" s="26" t="s">
        <v>40</v>
      </c>
      <c r="F28" s="32"/>
      <c r="G28" s="20">
        <f t="shared" si="1"/>
        <v>0</v>
      </c>
      <c r="H28" s="34"/>
      <c r="I28" s="33"/>
    </row>
    <row r="29" spans="1:9" ht="15" customHeight="1">
      <c r="A29" s="61"/>
      <c r="B29" s="61">
        <v>7</v>
      </c>
      <c r="C29" s="26" t="s">
        <v>39</v>
      </c>
      <c r="D29" s="31">
        <v>6307</v>
      </c>
      <c r="E29" s="26" t="s">
        <v>40</v>
      </c>
      <c r="F29" s="32"/>
      <c r="G29" s="20">
        <f t="shared" si="1"/>
        <v>0</v>
      </c>
      <c r="H29" s="24"/>
      <c r="I29" s="33"/>
    </row>
    <row r="30" spans="1:9" ht="15" customHeight="1">
      <c r="A30" s="63"/>
      <c r="B30" s="63"/>
      <c r="C30" s="26" t="s">
        <v>41</v>
      </c>
      <c r="D30" s="31">
        <v>11434</v>
      </c>
      <c r="E30" s="26" t="s">
        <v>40</v>
      </c>
      <c r="F30" s="32"/>
      <c r="G30" s="20">
        <f t="shared" si="1"/>
        <v>0</v>
      </c>
      <c r="H30" s="24"/>
      <c r="I30" s="33"/>
    </row>
    <row r="31" spans="1:9" ht="15" customHeight="1">
      <c r="A31" s="62"/>
      <c r="B31" s="62"/>
      <c r="C31" s="26" t="s">
        <v>42</v>
      </c>
      <c r="D31" s="31">
        <v>6429</v>
      </c>
      <c r="E31" s="26" t="s">
        <v>40</v>
      </c>
      <c r="F31" s="32"/>
      <c r="G31" s="20">
        <f t="shared" si="1"/>
        <v>0</v>
      </c>
      <c r="H31" s="24"/>
      <c r="I31" s="33"/>
    </row>
    <row r="32" spans="1:9" ht="15" customHeight="1">
      <c r="A32" s="61"/>
      <c r="B32" s="61">
        <v>8</v>
      </c>
      <c r="C32" s="26" t="s">
        <v>39</v>
      </c>
      <c r="D32" s="31">
        <v>7953</v>
      </c>
      <c r="E32" s="26" t="s">
        <v>40</v>
      </c>
      <c r="F32" s="32"/>
      <c r="G32" s="20">
        <f t="shared" si="1"/>
        <v>0</v>
      </c>
      <c r="H32" s="24"/>
      <c r="I32" s="33"/>
    </row>
    <row r="33" spans="1:9" ht="15" customHeight="1">
      <c r="A33" s="63"/>
      <c r="B33" s="63"/>
      <c r="C33" s="26" t="s">
        <v>41</v>
      </c>
      <c r="D33" s="31">
        <v>14757</v>
      </c>
      <c r="E33" s="26" t="s">
        <v>40</v>
      </c>
      <c r="F33" s="32"/>
      <c r="G33" s="20">
        <f t="shared" si="1"/>
        <v>0</v>
      </c>
      <c r="H33" s="24"/>
      <c r="I33" s="33"/>
    </row>
    <row r="34" spans="1:9" ht="15" customHeight="1">
      <c r="A34" s="62"/>
      <c r="B34" s="62"/>
      <c r="C34" s="26" t="s">
        <v>42</v>
      </c>
      <c r="D34" s="31">
        <v>7815</v>
      </c>
      <c r="E34" s="26" t="s">
        <v>40</v>
      </c>
      <c r="F34" s="32"/>
      <c r="G34" s="20">
        <f t="shared" si="1"/>
        <v>0</v>
      </c>
      <c r="H34" s="24"/>
      <c r="I34" s="33"/>
    </row>
    <row r="35" spans="1:9" ht="15" customHeight="1">
      <c r="A35" s="61"/>
      <c r="B35" s="61">
        <v>9</v>
      </c>
      <c r="C35" s="26" t="s">
        <v>39</v>
      </c>
      <c r="D35" s="31">
        <v>6969</v>
      </c>
      <c r="E35" s="26" t="s">
        <v>40</v>
      </c>
      <c r="F35" s="32"/>
      <c r="G35" s="20">
        <f t="shared" si="1"/>
        <v>0</v>
      </c>
      <c r="H35" s="24"/>
      <c r="I35" s="33"/>
    </row>
    <row r="36" spans="1:9" ht="15" customHeight="1">
      <c r="A36" s="63"/>
      <c r="B36" s="63"/>
      <c r="C36" s="26" t="s">
        <v>41</v>
      </c>
      <c r="D36" s="31">
        <v>14264</v>
      </c>
      <c r="E36" s="26" t="s">
        <v>40</v>
      </c>
      <c r="F36" s="32"/>
      <c r="G36" s="20">
        <f t="shared" si="1"/>
        <v>0</v>
      </c>
      <c r="H36" s="24"/>
      <c r="I36" s="33"/>
    </row>
    <row r="37" spans="1:9" ht="15" customHeight="1">
      <c r="A37" s="62"/>
      <c r="B37" s="62"/>
      <c r="C37" s="26" t="s">
        <v>42</v>
      </c>
      <c r="D37" s="31">
        <v>6673</v>
      </c>
      <c r="E37" s="26" t="s">
        <v>40</v>
      </c>
      <c r="F37" s="32"/>
      <c r="G37" s="20">
        <f t="shared" si="1"/>
        <v>0</v>
      </c>
      <c r="H37" s="24"/>
      <c r="I37" s="33"/>
    </row>
    <row r="38" spans="1:9" ht="15" customHeight="1">
      <c r="A38" s="61"/>
      <c r="B38" s="61">
        <v>10</v>
      </c>
      <c r="C38" s="26" t="s">
        <v>39</v>
      </c>
      <c r="D38" s="31">
        <v>12628</v>
      </c>
      <c r="E38" s="26" t="s">
        <v>40</v>
      </c>
      <c r="F38" s="32"/>
      <c r="G38" s="20">
        <f t="shared" si="1"/>
        <v>0</v>
      </c>
      <c r="H38" s="24"/>
      <c r="I38" s="33"/>
    </row>
    <row r="39" spans="1:9" ht="15" customHeight="1">
      <c r="A39" s="62"/>
      <c r="B39" s="62"/>
      <c r="C39" s="26" t="s">
        <v>41</v>
      </c>
      <c r="D39" s="31">
        <v>12163</v>
      </c>
      <c r="E39" s="26" t="s">
        <v>40</v>
      </c>
      <c r="F39" s="32"/>
      <c r="G39" s="20">
        <f t="shared" si="1"/>
        <v>0</v>
      </c>
      <c r="H39" s="24"/>
      <c r="I39" s="33"/>
    </row>
    <row r="40" spans="1:9" ht="15" customHeight="1">
      <c r="A40" s="61"/>
      <c r="B40" s="61">
        <v>11</v>
      </c>
      <c r="C40" s="26" t="s">
        <v>39</v>
      </c>
      <c r="D40" s="31">
        <v>11910</v>
      </c>
      <c r="E40" s="26" t="s">
        <v>40</v>
      </c>
      <c r="F40" s="32"/>
      <c r="G40" s="20">
        <f t="shared" si="1"/>
        <v>0</v>
      </c>
      <c r="H40" s="24"/>
      <c r="I40" s="33"/>
    </row>
    <row r="41" spans="1:9" ht="15" customHeight="1">
      <c r="A41" s="62"/>
      <c r="B41" s="62"/>
      <c r="C41" s="26" t="s">
        <v>41</v>
      </c>
      <c r="D41" s="31">
        <v>13495</v>
      </c>
      <c r="E41" s="26" t="s">
        <v>40</v>
      </c>
      <c r="F41" s="32"/>
      <c r="G41" s="20">
        <f t="shared" si="1"/>
        <v>0</v>
      </c>
      <c r="H41" s="24"/>
      <c r="I41" s="33"/>
    </row>
    <row r="42" spans="1:9" ht="15" customHeight="1">
      <c r="A42" s="61"/>
      <c r="B42" s="61">
        <v>12</v>
      </c>
      <c r="C42" s="26" t="s">
        <v>39</v>
      </c>
      <c r="D42" s="31">
        <v>15112</v>
      </c>
      <c r="E42" s="26" t="s">
        <v>40</v>
      </c>
      <c r="F42" s="32"/>
      <c r="G42" s="20">
        <f t="shared" si="1"/>
        <v>0</v>
      </c>
      <c r="H42" s="24"/>
      <c r="I42" s="33"/>
    </row>
    <row r="43" spans="1:9" ht="15" customHeight="1">
      <c r="A43" s="62"/>
      <c r="B43" s="62"/>
      <c r="C43" s="26" t="s">
        <v>41</v>
      </c>
      <c r="D43" s="31">
        <v>18169</v>
      </c>
      <c r="E43" s="26" t="s">
        <v>40</v>
      </c>
      <c r="F43" s="32"/>
      <c r="G43" s="20">
        <f t="shared" si="1"/>
        <v>0</v>
      </c>
      <c r="H43" s="24"/>
      <c r="I43" s="33"/>
    </row>
    <row r="44" spans="1:9" ht="15" customHeight="1">
      <c r="A44" s="61"/>
      <c r="B44" s="61">
        <v>1</v>
      </c>
      <c r="C44" s="26" t="s">
        <v>39</v>
      </c>
      <c r="D44" s="31">
        <v>15934</v>
      </c>
      <c r="E44" s="26" t="s">
        <v>40</v>
      </c>
      <c r="F44" s="32"/>
      <c r="G44" s="20">
        <f t="shared" si="1"/>
        <v>0</v>
      </c>
      <c r="H44" s="24"/>
      <c r="I44" s="33"/>
    </row>
    <row r="45" spans="1:9" ht="15" customHeight="1">
      <c r="A45" s="62"/>
      <c r="B45" s="62"/>
      <c r="C45" s="26" t="s">
        <v>41</v>
      </c>
      <c r="D45" s="31">
        <v>19608</v>
      </c>
      <c r="E45" s="26" t="s">
        <v>40</v>
      </c>
      <c r="F45" s="32"/>
      <c r="G45" s="20">
        <f t="shared" si="1"/>
        <v>0</v>
      </c>
      <c r="H45" s="24"/>
      <c r="I45" s="33"/>
    </row>
    <row r="46" spans="1:9" ht="15" customHeight="1">
      <c r="A46" s="61"/>
      <c r="B46" s="61">
        <v>2</v>
      </c>
      <c r="C46" s="26" t="s">
        <v>39</v>
      </c>
      <c r="D46" s="31">
        <v>15417</v>
      </c>
      <c r="E46" s="26" t="s">
        <v>40</v>
      </c>
      <c r="F46" s="32"/>
      <c r="G46" s="20">
        <f t="shared" si="1"/>
        <v>0</v>
      </c>
      <c r="H46" s="24"/>
      <c r="I46" s="33"/>
    </row>
    <row r="47" spans="1:9" ht="15" customHeight="1">
      <c r="A47" s="62"/>
      <c r="B47" s="62"/>
      <c r="C47" s="26" t="s">
        <v>41</v>
      </c>
      <c r="D47" s="31">
        <v>17764</v>
      </c>
      <c r="E47" s="26" t="s">
        <v>40</v>
      </c>
      <c r="F47" s="32"/>
      <c r="G47" s="20">
        <f t="shared" si="1"/>
        <v>0</v>
      </c>
      <c r="H47" s="24"/>
      <c r="I47" s="33"/>
    </row>
    <row r="48" spans="1:9" ht="15" customHeight="1">
      <c r="A48" s="61"/>
      <c r="B48" s="61">
        <v>3</v>
      </c>
      <c r="C48" s="26" t="s">
        <v>39</v>
      </c>
      <c r="D48" s="31">
        <v>13960</v>
      </c>
      <c r="E48" s="26" t="s">
        <v>40</v>
      </c>
      <c r="F48" s="32"/>
      <c r="G48" s="20">
        <f t="shared" si="1"/>
        <v>0</v>
      </c>
      <c r="H48" s="24"/>
      <c r="I48" s="33"/>
    </row>
    <row r="49" spans="1:9" ht="15" customHeight="1">
      <c r="A49" s="62"/>
      <c r="B49" s="62"/>
      <c r="C49" s="26" t="s">
        <v>41</v>
      </c>
      <c r="D49" s="31">
        <v>15898</v>
      </c>
      <c r="E49" s="26" t="s">
        <v>40</v>
      </c>
      <c r="F49" s="32"/>
      <c r="G49" s="20">
        <f t="shared" si="1"/>
        <v>0</v>
      </c>
      <c r="H49" s="24"/>
      <c r="I49" s="33"/>
    </row>
    <row r="50" spans="1:9" ht="5.25" customHeight="1">
      <c r="A50" s="24"/>
      <c r="B50" s="24"/>
      <c r="C50" s="24"/>
      <c r="D50" s="17"/>
      <c r="E50" s="24"/>
      <c r="F50" s="24"/>
      <c r="G50" s="35"/>
      <c r="H50" s="24"/>
    </row>
    <row r="51" spans="1:9" ht="29.25" customHeight="1">
      <c r="A51" s="26" t="s">
        <v>43</v>
      </c>
      <c r="B51" s="27" t="s">
        <v>33</v>
      </c>
      <c r="C51" s="27" t="s">
        <v>34</v>
      </c>
      <c r="D51" s="31">
        <f>SUM(D23:D49)</f>
        <v>333510</v>
      </c>
      <c r="E51" s="27" t="s">
        <v>44</v>
      </c>
      <c r="F51" s="27" t="s">
        <v>34</v>
      </c>
      <c r="G51" s="45">
        <f>ROUNDDOWN(SUM(G23:G49),0)</f>
        <v>0</v>
      </c>
      <c r="H51" s="36" t="s">
        <v>35</v>
      </c>
      <c r="I51" s="33"/>
    </row>
    <row r="52" spans="1:9" ht="5.25" customHeight="1">
      <c r="A52" s="17"/>
      <c r="B52" s="24"/>
      <c r="C52" s="24"/>
      <c r="D52" s="17"/>
      <c r="E52" s="24"/>
      <c r="F52" s="24"/>
      <c r="G52" s="24"/>
      <c r="H52" s="24"/>
    </row>
    <row r="53" spans="1:9" ht="25.5" customHeight="1">
      <c r="A53" s="47" t="s">
        <v>45</v>
      </c>
      <c r="B53" s="27" t="s">
        <v>33</v>
      </c>
      <c r="C53" s="27" t="s">
        <v>34</v>
      </c>
      <c r="D53" s="27" t="s">
        <v>34</v>
      </c>
      <c r="E53" s="27" t="s">
        <v>33</v>
      </c>
      <c r="F53" s="27" t="s">
        <v>34</v>
      </c>
      <c r="G53" s="48">
        <f>G19+G51</f>
        <v>0</v>
      </c>
      <c r="H53" s="17" t="s">
        <v>46</v>
      </c>
      <c r="I53" s="37"/>
    </row>
    <row r="54" spans="1:9" ht="15.95" customHeight="1">
      <c r="A54" s="7" t="s">
        <v>48</v>
      </c>
    </row>
    <row r="55" spans="1:9" ht="15.95" customHeight="1">
      <c r="A55" s="60" t="s">
        <v>49</v>
      </c>
      <c r="B55" s="60"/>
      <c r="C55" s="60"/>
      <c r="D55" s="60"/>
      <c r="E55" s="60"/>
      <c r="F55" s="60"/>
      <c r="G55" s="60"/>
      <c r="H55" s="60"/>
    </row>
    <row r="56" spans="1:9" ht="15.95" customHeight="1">
      <c r="A56" s="60" t="s">
        <v>60</v>
      </c>
      <c r="B56" s="60"/>
      <c r="C56" s="60"/>
      <c r="D56" s="60"/>
      <c r="E56" s="60"/>
      <c r="F56" s="60"/>
      <c r="G56" s="60"/>
      <c r="H56" s="60"/>
    </row>
    <row r="57" spans="1:9" ht="15.95" customHeight="1">
      <c r="A57" s="7" t="s">
        <v>53</v>
      </c>
    </row>
    <row r="58" spans="1:9" ht="15.95" customHeight="1"/>
    <row r="59" spans="1:9" ht="15.95" customHeight="1"/>
  </sheetData>
  <mergeCells count="41">
    <mergeCell ref="A2:H2"/>
    <mergeCell ref="A4:A5"/>
    <mergeCell ref="B4:B5"/>
    <mergeCell ref="C4:C5"/>
    <mergeCell ref="D4:D5"/>
    <mergeCell ref="E4:E5"/>
    <mergeCell ref="F4:F5"/>
    <mergeCell ref="H4:H5"/>
    <mergeCell ref="A27:A28"/>
    <mergeCell ref="B27:B28"/>
    <mergeCell ref="A21:A22"/>
    <mergeCell ref="B21:B22"/>
    <mergeCell ref="C21:C22"/>
    <mergeCell ref="H21:H22"/>
    <mergeCell ref="A23:A24"/>
    <mergeCell ref="B23:B24"/>
    <mergeCell ref="A25:A26"/>
    <mergeCell ref="B25:B26"/>
    <mergeCell ref="D21:D22"/>
    <mergeCell ref="E21:E22"/>
    <mergeCell ref="F21:F22"/>
    <mergeCell ref="A29:A31"/>
    <mergeCell ref="B29:B31"/>
    <mergeCell ref="A32:A34"/>
    <mergeCell ref="B32:B34"/>
    <mergeCell ref="A35:A37"/>
    <mergeCell ref="B35:B37"/>
    <mergeCell ref="A38:A39"/>
    <mergeCell ref="B38:B39"/>
    <mergeCell ref="A40:A41"/>
    <mergeCell ref="B40:B41"/>
    <mergeCell ref="A42:A43"/>
    <mergeCell ref="B42:B43"/>
    <mergeCell ref="A55:H55"/>
    <mergeCell ref="A56:H56"/>
    <mergeCell ref="A44:A45"/>
    <mergeCell ref="B44:B45"/>
    <mergeCell ref="A46:A47"/>
    <mergeCell ref="B46:B47"/>
    <mergeCell ref="A48:A49"/>
    <mergeCell ref="B48:B49"/>
  </mergeCells>
  <phoneticPr fontId="1"/>
  <pageMargins left="0.7" right="0.7" top="0.75" bottom="0.75" header="0.3" footer="0.3"/>
  <pageSetup paperSize="9" scale="7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総括表</vt:lpstr>
      <vt:lpstr>黒川</vt:lpstr>
      <vt:lpstr>清洲</vt:lpstr>
      <vt:lpstr>港明</vt:lpstr>
      <vt:lpstr>石元</vt:lpstr>
      <vt:lpstr>千音寺</vt:lpstr>
      <vt:lpstr>高針</vt:lpstr>
      <vt:lpstr>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2025-10-29T08:35:11Z</cp:lastPrinted>
  <dcterms:created xsi:type="dcterms:W3CDTF">2025-10-10T07:50:49Z</dcterms:created>
  <dcterms:modified xsi:type="dcterms:W3CDTF">2025-11-06T00:19:15Z</dcterms:modified>
</cp:coreProperties>
</file>