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Srvnas1\090-メンテナンス事業部\092-施設課\《旧施設事務所》\電気\000需給契約\Ｒ8年度\5.  【電子入札用の設計図書等】\01. 電子入札用の設計図書等\緑橋\"/>
    </mc:Choice>
  </mc:AlternateContent>
  <xr:revisionPtr revIDLastSave="0" documentId="13_ncr:1_{9FE017D8-B5FA-4021-9BA0-9A9D24680F30}" xr6:coauthVersionLast="47" xr6:coauthVersionMax="47" xr10:uidLastSave="{00000000-0000-0000-0000-000000000000}"/>
  <bookViews>
    <workbookView xWindow="28680" yWindow="-3150" windowWidth="38640" windowHeight="21120" xr2:uid="{00000000-000D-0000-FFFF-FFFF00000000}"/>
  </bookViews>
  <sheets>
    <sheet name="単価表(緑橋）" sheetId="17" r:id="rId1"/>
  </sheets>
  <definedNames>
    <definedName name="_xlnm.Print_Area" localSheetId="0">'単価表(緑橋）'!$A$1:$H$69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0" i="17" l="1"/>
  <c r="G45" i="17" l="1"/>
  <c r="G43" i="17"/>
  <c r="G39" i="17"/>
  <c r="G41" i="17" l="1"/>
  <c r="G37" i="17"/>
  <c r="G35" i="17"/>
  <c r="G47" i="17"/>
  <c r="G49" i="17"/>
  <c r="G51" i="17"/>
  <c r="G53" i="17"/>
  <c r="G55" i="17"/>
  <c r="G57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31" i="17" l="1"/>
  <c r="G60" i="17"/>
  <c r="G62" i="17" l="1"/>
  <c r="G63" i="17" l="1"/>
  <c r="G64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4" authorId="0" shapeId="0" xr:uid="{79E7935F-D44D-4FFD-B219-19239A9D396A}">
      <text>
        <r>
          <rPr>
            <b/>
            <sz val="9"/>
            <color indexed="81"/>
            <rFont val="MS P ゴシック"/>
            <family val="3"/>
            <charset val="128"/>
          </rPr>
          <t>単価欄を入力すると自動計算されます</t>
        </r>
      </text>
    </comment>
    <comment ref="G33" authorId="0" shapeId="0" xr:uid="{F676F23D-E7F9-4461-AB9E-E3A03ED7039A}">
      <text>
        <r>
          <rPr>
            <b/>
            <sz val="9"/>
            <color indexed="81"/>
            <rFont val="MS P ゴシック"/>
            <family val="3"/>
            <charset val="128"/>
          </rPr>
          <t>単価欄を入力すると自動計算されます</t>
        </r>
      </text>
    </comment>
  </commentList>
</comments>
</file>

<file path=xl/sharedStrings.xml><?xml version="1.0" encoding="utf-8"?>
<sst xmlns="http://schemas.openxmlformats.org/spreadsheetml/2006/main" count="110" uniqueCount="38">
  <si>
    <t>件名</t>
    <rPh sb="0" eb="2">
      <t>ケンメイ</t>
    </rPh>
    <phoneticPr fontId="4"/>
  </si>
  <si>
    <t>単  価  表（税込）</t>
    <rPh sb="0" eb="1">
      <t>タン</t>
    </rPh>
    <rPh sb="3" eb="4">
      <t>アタイ</t>
    </rPh>
    <rPh sb="6" eb="7">
      <t>ヒョウ</t>
    </rPh>
    <rPh sb="8" eb="10">
      <t>ゼイコ</t>
    </rPh>
    <phoneticPr fontId="4"/>
  </si>
  <si>
    <t>項 目</t>
    <rPh sb="0" eb="1">
      <t>コウ</t>
    </rPh>
    <rPh sb="2" eb="3">
      <t>メ</t>
    </rPh>
    <phoneticPr fontId="4"/>
  </si>
  <si>
    <t>種 別</t>
    <rPh sb="0" eb="1">
      <t>タネ</t>
    </rPh>
    <rPh sb="2" eb="3">
      <t>ベツ</t>
    </rPh>
    <phoneticPr fontId="4"/>
  </si>
  <si>
    <t>契約電力</t>
    <rPh sb="0" eb="2">
      <t>ケイヤク</t>
    </rPh>
    <rPh sb="2" eb="4">
      <t>デンリョク</t>
    </rPh>
    <phoneticPr fontId="4"/>
  </si>
  <si>
    <t>単位</t>
    <rPh sb="0" eb="2">
      <t>タンイ</t>
    </rPh>
    <phoneticPr fontId="4"/>
  </si>
  <si>
    <t>単    価
（円/kW)</t>
    <rPh sb="0" eb="1">
      <t>タン</t>
    </rPh>
    <rPh sb="5" eb="6">
      <t>アタイ</t>
    </rPh>
    <rPh sb="8" eb="9">
      <t>エン</t>
    </rPh>
    <phoneticPr fontId="4"/>
  </si>
  <si>
    <t>摘 要</t>
    <rPh sb="0" eb="1">
      <t>ツ</t>
    </rPh>
    <rPh sb="2" eb="3">
      <t>ヨウ</t>
    </rPh>
    <phoneticPr fontId="4"/>
  </si>
  <si>
    <t>基本料金</t>
    <rPh sb="0" eb="2">
      <t>キホン</t>
    </rPh>
    <rPh sb="2" eb="4">
      <t>リョウキン</t>
    </rPh>
    <phoneticPr fontId="4"/>
  </si>
  <si>
    <t>常時電力</t>
    <rPh sb="0" eb="2">
      <t>ジョウジ</t>
    </rPh>
    <rPh sb="2" eb="4">
      <t>デンリョク</t>
    </rPh>
    <phoneticPr fontId="4"/>
  </si>
  <si>
    <t>kW</t>
    <phoneticPr fontId="4"/>
  </si>
  <si>
    <t>予備電力</t>
    <rPh sb="0" eb="2">
      <t>ヨビ</t>
    </rPh>
    <rPh sb="2" eb="4">
      <t>デンリョク</t>
    </rPh>
    <phoneticPr fontId="4"/>
  </si>
  <si>
    <t>小計 ①</t>
    <rPh sb="0" eb="2">
      <t>ショウケイ</t>
    </rPh>
    <phoneticPr fontId="4"/>
  </si>
  <si>
    <t>―</t>
  </si>
  <si>
    <t>――</t>
  </si>
  <si>
    <t>予定使用
電力量</t>
    <rPh sb="0" eb="2">
      <t>ヨテイ</t>
    </rPh>
    <rPh sb="2" eb="4">
      <t>シヨウ</t>
    </rPh>
    <rPh sb="5" eb="7">
      <t>デンリョク</t>
    </rPh>
    <rPh sb="7" eb="8">
      <t>リョウ</t>
    </rPh>
    <phoneticPr fontId="4"/>
  </si>
  <si>
    <t>単　　価
（円/kWh)</t>
    <rPh sb="0" eb="1">
      <t>タン</t>
    </rPh>
    <rPh sb="3" eb="4">
      <t>アタイ</t>
    </rPh>
    <rPh sb="6" eb="7">
      <t>エン</t>
    </rPh>
    <phoneticPr fontId="4"/>
  </si>
  <si>
    <t>電力量料金</t>
    <rPh sb="0" eb="2">
      <t>デンリョク</t>
    </rPh>
    <rPh sb="2" eb="3">
      <t>リョウ</t>
    </rPh>
    <rPh sb="3" eb="5">
      <t>リョウキン</t>
    </rPh>
    <phoneticPr fontId="4"/>
  </si>
  <si>
    <t>kWh</t>
    <phoneticPr fontId="4"/>
  </si>
  <si>
    <t>小計 ②</t>
    <rPh sb="0" eb="2">
      <t>ショウケイ</t>
    </rPh>
    <phoneticPr fontId="4"/>
  </si>
  <si>
    <t>kWh</t>
  </si>
  <si>
    <t>積算額 ③
（税込）</t>
    <rPh sb="0" eb="2">
      <t>セキサン</t>
    </rPh>
    <rPh sb="2" eb="3">
      <t>ガク</t>
    </rPh>
    <rPh sb="7" eb="9">
      <t>ゼイコ</t>
    </rPh>
    <phoneticPr fontId="4"/>
  </si>
  <si>
    <t>①＋②</t>
    <phoneticPr fontId="4"/>
  </si>
  <si>
    <t>入札書記載額
（税抜）</t>
    <rPh sb="0" eb="2">
      <t>ニュウサツ</t>
    </rPh>
    <rPh sb="2" eb="3">
      <t>ショ</t>
    </rPh>
    <rPh sb="3" eb="5">
      <t>キサイ</t>
    </rPh>
    <rPh sb="5" eb="6">
      <t>ガク</t>
    </rPh>
    <rPh sb="8" eb="9">
      <t>ゼイ</t>
    </rPh>
    <rPh sb="9" eb="10">
      <t>ヌ</t>
    </rPh>
    <phoneticPr fontId="4"/>
  </si>
  <si>
    <t>小数点以下切捨</t>
    <rPh sb="0" eb="3">
      <t>ショウスウテン</t>
    </rPh>
    <rPh sb="3" eb="5">
      <t>イカ</t>
    </rPh>
    <rPh sb="5" eb="6">
      <t>キ</t>
    </rPh>
    <rPh sb="6" eb="7">
      <t>ス</t>
    </rPh>
    <phoneticPr fontId="3"/>
  </si>
  <si>
    <t>会社名:</t>
    <rPh sb="0" eb="2">
      <t>カイシャ</t>
    </rPh>
    <rPh sb="2" eb="3">
      <t>メイ</t>
    </rPh>
    <phoneticPr fontId="4"/>
  </si>
  <si>
    <t>※基本料金（各月）及び電力量料金（各月）の金額について、小数点以下第３位の値を四捨五入し、</t>
    <phoneticPr fontId="3"/>
  </si>
  <si>
    <t>金    額（円)</t>
    <rPh sb="0" eb="1">
      <t>キン</t>
    </rPh>
    <rPh sb="5" eb="6">
      <t>ガク</t>
    </rPh>
    <rPh sb="7" eb="8">
      <t>エン</t>
    </rPh>
    <phoneticPr fontId="4"/>
  </si>
  <si>
    <t>　小数点第２位までの数値を記載すること</t>
    <phoneticPr fontId="3"/>
  </si>
  <si>
    <t>――</t>
    <phoneticPr fontId="3"/>
  </si>
  <si>
    <t>月</t>
    <rPh sb="0" eb="1">
      <t>ツキ</t>
    </rPh>
    <phoneticPr fontId="3"/>
  </si>
  <si>
    <t>消費税相当額 ④</t>
    <rPh sb="0" eb="3">
      <t>ショウヒゼイ</t>
    </rPh>
    <rPh sb="3" eb="5">
      <t>ソウトウ</t>
    </rPh>
    <rPh sb="5" eb="6">
      <t>ガク</t>
    </rPh>
    <phoneticPr fontId="4"/>
  </si>
  <si>
    <t>③－④</t>
    <phoneticPr fontId="4"/>
  </si>
  <si>
    <r>
      <t xml:space="preserve">③×10/110
</t>
    </r>
    <r>
      <rPr>
        <sz val="9"/>
        <rFont val="ＭＳ 明朝"/>
        <family val="1"/>
        <charset val="128"/>
      </rPr>
      <t>小数点以下切捨</t>
    </r>
    <rPh sb="9" eb="12">
      <t>ショウスウテン</t>
    </rPh>
    <rPh sb="12" eb="14">
      <t>イカ</t>
    </rPh>
    <rPh sb="14" eb="15">
      <t>キ</t>
    </rPh>
    <rPh sb="15" eb="16">
      <t>ス</t>
    </rPh>
    <phoneticPr fontId="3"/>
  </si>
  <si>
    <t>※小計①、②及び入札書記載額（税抜）については、小数点以下を切り捨て、整数を記載してください。</t>
    <rPh sb="1" eb="3">
      <t>ショウケイ</t>
    </rPh>
    <rPh sb="6" eb="7">
      <t>オヨ</t>
    </rPh>
    <rPh sb="8" eb="11">
      <t>ニュウサツショ</t>
    </rPh>
    <rPh sb="11" eb="13">
      <t>キサイ</t>
    </rPh>
    <rPh sb="13" eb="14">
      <t>ガク</t>
    </rPh>
    <rPh sb="15" eb="17">
      <t>ゼイヌ</t>
    </rPh>
    <rPh sb="24" eb="27">
      <t>ショウスウテン</t>
    </rPh>
    <rPh sb="27" eb="29">
      <t>イカ</t>
    </rPh>
    <rPh sb="30" eb="31">
      <t>キ</t>
    </rPh>
    <rPh sb="32" eb="33">
      <t>ス</t>
    </rPh>
    <phoneticPr fontId="3"/>
  </si>
  <si>
    <t>小数点以下第３位の値を
四捨五入し、小数点第２位まで</t>
    <phoneticPr fontId="3"/>
  </si>
  <si>
    <t>※黄色セルのみ入力してください。</t>
    <phoneticPr fontId="3"/>
  </si>
  <si>
    <t>令和８年度高速２号東山線緑橋受電所の電気需給契約</t>
    <rPh sb="0" eb="2">
      <t>レイワ</t>
    </rPh>
    <rPh sb="3" eb="4">
      <t>ネン</t>
    </rPh>
    <rPh sb="9" eb="11">
      <t>ヒガシヤマ</t>
    </rPh>
    <rPh sb="12" eb="14">
      <t>ミドリバシ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</si>
</sst>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力率割引&quot;General"/>
    <numFmt numFmtId="177" formatCode="#,##0.00_ ;[Red]\-#,##0.00\ "/>
  </numFmts>
  <fonts count="14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8" fillId="0" borderId="0" applyFont="0" applyFill="0" applyBorder="0" applyAlignment="0" applyProtection="0"/>
    <xf numFmtId="0" fontId="1" fillId="0" borderId="0"/>
  </cellStyleXfs>
  <cellXfs count="54">
    <xf numFmtId="0" fontId="0" fillId="0" borderId="0" xfId="0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2" fillId="0" borderId="2" xfId="2" applyFont="1" applyBorder="1" applyAlignment="1">
      <alignment horizontal="center" vertical="center" wrapText="1"/>
    </xf>
    <xf numFmtId="176" fontId="2" fillId="0" borderId="2" xfId="2" applyNumberFormat="1" applyFont="1" applyBorder="1" applyAlignment="1">
      <alignment horizontal="left" vertical="center" shrinkToFit="1"/>
    </xf>
    <xf numFmtId="38" fontId="2" fillId="0" borderId="0" xfId="1" applyFont="1" applyAlignment="1">
      <alignment vertical="center"/>
    </xf>
    <xf numFmtId="0" fontId="2" fillId="0" borderId="2" xfId="2" applyFont="1" applyBorder="1" applyAlignment="1">
      <alignment vertical="center"/>
    </xf>
    <xf numFmtId="49" fontId="2" fillId="0" borderId="2" xfId="2" applyNumberFormat="1" applyFont="1" applyBorder="1" applyAlignment="1">
      <alignment horizontal="center" vertical="center"/>
    </xf>
    <xf numFmtId="38" fontId="2" fillId="0" borderId="2" xfId="1" applyFont="1" applyBorder="1" applyAlignment="1">
      <alignment horizontal="center" vertical="center"/>
    </xf>
    <xf numFmtId="38" fontId="2" fillId="0" borderId="0" xfId="2" applyNumberFormat="1" applyFont="1" applyAlignment="1">
      <alignment vertical="center"/>
    </xf>
    <xf numFmtId="38" fontId="2" fillId="0" borderId="2" xfId="1" applyFont="1" applyBorder="1" applyAlignment="1">
      <alignment vertical="center"/>
    </xf>
    <xf numFmtId="0" fontId="9" fillId="0" borderId="3" xfId="2" applyFont="1" applyBorder="1" applyAlignment="1">
      <alignment horizontal="center" vertical="center" wrapText="1" shrinkToFit="1"/>
    </xf>
    <xf numFmtId="49" fontId="2" fillId="0" borderId="3" xfId="2" applyNumberFormat="1" applyFont="1" applyBorder="1" applyAlignment="1">
      <alignment horizontal="center" vertical="center"/>
    </xf>
    <xf numFmtId="177" fontId="10" fillId="0" borderId="0" xfId="2" applyNumberFormat="1" applyFont="1" applyAlignment="1">
      <alignment vertical="center"/>
    </xf>
    <xf numFmtId="49" fontId="2" fillId="0" borderId="6" xfId="2" applyNumberFormat="1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40" fontId="2" fillId="0" borderId="2" xfId="2" applyNumberFormat="1" applyFont="1" applyBorder="1" applyAlignment="1">
      <alignment vertical="center"/>
    </xf>
    <xf numFmtId="0" fontId="2" fillId="0" borderId="2" xfId="2" applyFont="1" applyBorder="1" applyAlignment="1">
      <alignment vertical="center" shrinkToFit="1"/>
    </xf>
    <xf numFmtId="0" fontId="2" fillId="0" borderId="2" xfId="2" applyFont="1" applyBorder="1" applyAlignment="1">
      <alignment horizontal="center" vertical="center" shrinkToFit="1"/>
    </xf>
    <xf numFmtId="0" fontId="2" fillId="0" borderId="0" xfId="2" applyFont="1" applyAlignment="1">
      <alignment horizontal="left" vertical="center"/>
    </xf>
    <xf numFmtId="40" fontId="2" fillId="2" borderId="2" xfId="1" applyNumberFormat="1" applyFont="1" applyFill="1" applyBorder="1" applyAlignment="1" applyProtection="1">
      <alignment horizontal="center" vertical="center"/>
      <protection locked="0"/>
    </xf>
    <xf numFmtId="40" fontId="2" fillId="2" borderId="2" xfId="2" applyNumberFormat="1" applyFont="1" applyFill="1" applyBorder="1" applyAlignment="1" applyProtection="1">
      <alignment horizontal="center" vertical="center"/>
      <protection locked="0"/>
    </xf>
    <xf numFmtId="0" fontId="11" fillId="0" borderId="4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center" vertical="center" wrapText="1"/>
    </xf>
    <xf numFmtId="40" fontId="2" fillId="0" borderId="2" xfId="1" applyNumberFormat="1" applyFont="1" applyFill="1" applyBorder="1" applyAlignment="1">
      <alignment horizontal="right" vertical="center"/>
    </xf>
    <xf numFmtId="38" fontId="2" fillId="0" borderId="2" xfId="1" applyFont="1" applyBorder="1" applyAlignment="1">
      <alignment horizontal="right" vertical="center" wrapText="1"/>
    </xf>
    <xf numFmtId="38" fontId="2" fillId="0" borderId="3" xfId="2" applyNumberFormat="1" applyFont="1" applyBorder="1" applyAlignment="1">
      <alignment horizontal="right" vertical="center" wrapText="1"/>
    </xf>
    <xf numFmtId="38" fontId="2" fillId="0" borderId="6" xfId="2" applyNumberFormat="1" applyFont="1" applyBorder="1" applyAlignment="1">
      <alignment horizontal="right" vertical="center" wrapText="1"/>
    </xf>
    <xf numFmtId="0" fontId="12" fillId="0" borderId="0" xfId="2" applyFont="1" applyAlignment="1">
      <alignment horizontal="right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2" fillId="2" borderId="3" xfId="2" applyFont="1" applyFill="1" applyBorder="1" applyAlignment="1" applyProtection="1">
      <alignment horizontal="center" vertical="center"/>
      <protection locked="0"/>
    </xf>
    <xf numFmtId="0" fontId="2" fillId="2" borderId="4" xfId="2" applyFont="1" applyFill="1" applyBorder="1" applyAlignment="1" applyProtection="1">
      <alignment horizontal="center" vertical="center"/>
      <protection locked="0"/>
    </xf>
    <xf numFmtId="40" fontId="2" fillId="0" borderId="3" xfId="1" applyNumberFormat="1" applyFont="1" applyFill="1" applyBorder="1" applyAlignment="1">
      <alignment horizontal="right" vertical="center"/>
    </xf>
    <xf numFmtId="40" fontId="2" fillId="0" borderId="4" xfId="1" applyNumberFormat="1" applyFont="1" applyFill="1" applyBorder="1" applyAlignment="1">
      <alignment horizontal="right" vertical="center"/>
    </xf>
    <xf numFmtId="38" fontId="2" fillId="0" borderId="3" xfId="1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/>
    </xf>
    <xf numFmtId="38" fontId="2" fillId="0" borderId="3" xfId="2" applyNumberFormat="1" applyFont="1" applyBorder="1" applyAlignment="1">
      <alignment horizontal="center" vertical="center"/>
    </xf>
    <xf numFmtId="38" fontId="2" fillId="0" borderId="4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7" fillId="2" borderId="1" xfId="2" applyFont="1" applyFill="1" applyBorder="1" applyAlignment="1" applyProtection="1">
      <alignment horizontal="left" vertical="center"/>
      <protection locked="0"/>
    </xf>
  </cellXfs>
  <cellStyles count="3">
    <cellStyle name="桁区切り" xfId="1" builtinId="6"/>
    <cellStyle name="標準" xfId="0" builtinId="0"/>
    <cellStyle name="標準_単価表入札（見積）者に対する指示書(緑橋・黒川・税込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8</xdr:row>
      <xdr:rowOff>161925</xdr:rowOff>
    </xdr:from>
    <xdr:to>
      <xdr:col>2</xdr:col>
      <xdr:colOff>1905</xdr:colOff>
      <xdr:row>9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7D9D111-DF5A-4551-B091-C83E63F85062}"/>
            </a:ext>
          </a:extLst>
        </xdr:cNvPr>
        <xdr:cNvSpPr txBox="1">
          <a:spLocks noChangeArrowheads="1"/>
        </xdr:cNvSpPr>
      </xdr:nvSpPr>
      <xdr:spPr bwMode="auto">
        <a:xfrm>
          <a:off x="1209675" y="21907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466725</xdr:colOff>
      <xdr:row>8</xdr:row>
      <xdr:rowOff>161925</xdr:rowOff>
    </xdr:from>
    <xdr:to>
      <xdr:col>2</xdr:col>
      <xdr:colOff>1905</xdr:colOff>
      <xdr:row>9</xdr:row>
      <xdr:rowOff>142875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B1E9778A-0377-4BEE-9EE3-B388006AB4FE}"/>
            </a:ext>
          </a:extLst>
        </xdr:cNvPr>
        <xdr:cNvSpPr txBox="1">
          <a:spLocks noChangeArrowheads="1"/>
        </xdr:cNvSpPr>
      </xdr:nvSpPr>
      <xdr:spPr bwMode="auto">
        <a:xfrm>
          <a:off x="1247775" y="21907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523875</xdr:colOff>
      <xdr:row>9</xdr:row>
      <xdr:rowOff>85725</xdr:rowOff>
    </xdr:from>
    <xdr:to>
      <xdr:col>2</xdr:col>
      <xdr:colOff>38100</xdr:colOff>
      <xdr:row>10</xdr:row>
      <xdr:rowOff>66675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49D80790-5F01-47E4-B73A-2127BCB029FB}"/>
            </a:ext>
          </a:extLst>
        </xdr:cNvPr>
        <xdr:cNvSpPr txBox="1">
          <a:spLocks noChangeArrowheads="1"/>
        </xdr:cNvSpPr>
      </xdr:nvSpPr>
      <xdr:spPr bwMode="auto">
        <a:xfrm>
          <a:off x="1304925" y="2343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087CC-F8FF-444B-831D-455FE47E78F4}">
  <sheetPr>
    <pageSetUpPr fitToPage="1"/>
  </sheetPr>
  <dimension ref="A1:J70"/>
  <sheetViews>
    <sheetView tabSelected="1" view="pageBreakPreview" topLeftCell="A26" zoomScaleNormal="100" zoomScaleSheetLayoutView="100" workbookViewId="0">
      <selection activeCell="A2" sqref="A2:H2"/>
    </sheetView>
  </sheetViews>
  <sheetFormatPr defaultColWidth="9" defaultRowHeight="31.5" customHeight="1"/>
  <cols>
    <col min="1" max="1" width="12.33203125" style="1" customWidth="1"/>
    <col min="2" max="2" width="7.33203125" style="1" customWidth="1"/>
    <col min="3" max="3" width="13.88671875" style="1" customWidth="1"/>
    <col min="4" max="4" width="12.21875" style="2" customWidth="1"/>
    <col min="5" max="5" width="7.6640625" style="1" customWidth="1"/>
    <col min="6" max="6" width="14.6640625" style="1" customWidth="1"/>
    <col min="7" max="7" width="23.109375" style="1" customWidth="1"/>
    <col min="8" max="8" width="12.6640625" style="1" customWidth="1"/>
    <col min="9" max="9" width="12.88671875" style="1" customWidth="1"/>
    <col min="10" max="16384" width="9" style="1"/>
  </cols>
  <sheetData>
    <row r="1" spans="1:10" ht="19.5" customHeight="1">
      <c r="A1" s="1" t="s">
        <v>0</v>
      </c>
      <c r="B1" s="1" t="s">
        <v>37</v>
      </c>
      <c r="G1" s="34"/>
      <c r="H1" s="34" t="s">
        <v>36</v>
      </c>
    </row>
    <row r="2" spans="1:10" ht="19.5" customHeight="1">
      <c r="A2" s="52" t="s">
        <v>1</v>
      </c>
      <c r="B2" s="52"/>
      <c r="C2" s="52"/>
      <c r="D2" s="52"/>
      <c r="E2" s="52"/>
      <c r="F2" s="52"/>
      <c r="G2" s="52"/>
      <c r="H2" s="52"/>
      <c r="I2" s="3"/>
    </row>
    <row r="3" spans="1:10" ht="16.2">
      <c r="A3" s="4"/>
      <c r="B3" s="4"/>
      <c r="C3" s="4"/>
      <c r="D3" s="4"/>
      <c r="E3" s="4"/>
      <c r="F3" s="4"/>
      <c r="G3" s="53" t="s">
        <v>25</v>
      </c>
      <c r="H3" s="53"/>
      <c r="I3" s="5"/>
    </row>
    <row r="4" spans="1:10" ht="24.9" customHeight="1">
      <c r="A4" s="35" t="s">
        <v>2</v>
      </c>
      <c r="B4" s="35" t="s">
        <v>30</v>
      </c>
      <c r="C4" s="35" t="s">
        <v>3</v>
      </c>
      <c r="D4" s="35" t="s">
        <v>4</v>
      </c>
      <c r="E4" s="35" t="s">
        <v>5</v>
      </c>
      <c r="F4" s="39" t="s">
        <v>6</v>
      </c>
      <c r="G4" s="29" t="s">
        <v>27</v>
      </c>
      <c r="H4" s="35" t="s">
        <v>7</v>
      </c>
      <c r="I4" s="5"/>
    </row>
    <row r="5" spans="1:10" ht="24.9" customHeight="1">
      <c r="A5" s="36"/>
      <c r="B5" s="36"/>
      <c r="C5" s="36"/>
      <c r="D5" s="36"/>
      <c r="E5" s="36"/>
      <c r="F5" s="40"/>
      <c r="G5" s="28" t="s">
        <v>35</v>
      </c>
      <c r="H5" s="36"/>
    </row>
    <row r="6" spans="1:10" ht="18" customHeight="1">
      <c r="A6" s="35" t="s">
        <v>8</v>
      </c>
      <c r="B6" s="35">
        <v>4</v>
      </c>
      <c r="C6" s="21" t="s">
        <v>9</v>
      </c>
      <c r="D6" s="46">
        <v>1950</v>
      </c>
      <c r="E6" s="51" t="s">
        <v>10</v>
      </c>
      <c r="F6" s="26"/>
      <c r="G6" s="30">
        <f>ROUND(D6*F6*0.85,2)</f>
        <v>0</v>
      </c>
      <c r="H6" s="7">
        <v>0.85</v>
      </c>
      <c r="J6" s="8"/>
    </row>
    <row r="7" spans="1:10" ht="18" customHeight="1">
      <c r="A7" s="36"/>
      <c r="B7" s="36"/>
      <c r="C7" s="21" t="s">
        <v>11</v>
      </c>
      <c r="D7" s="47"/>
      <c r="E7" s="51"/>
      <c r="F7" s="27"/>
      <c r="G7" s="30">
        <f>ROUND(D6*F7,2)</f>
        <v>0</v>
      </c>
      <c r="H7" s="9"/>
    </row>
    <row r="8" spans="1:10" ht="18" customHeight="1">
      <c r="A8" s="35"/>
      <c r="B8" s="35">
        <v>5</v>
      </c>
      <c r="C8" s="21" t="s">
        <v>9</v>
      </c>
      <c r="D8" s="46">
        <v>1950</v>
      </c>
      <c r="E8" s="51" t="s">
        <v>10</v>
      </c>
      <c r="F8" s="26"/>
      <c r="G8" s="30">
        <f>ROUND(D8*F8*0.85,2)</f>
        <v>0</v>
      </c>
      <c r="H8" s="7">
        <v>0.85</v>
      </c>
    </row>
    <row r="9" spans="1:10" ht="18" customHeight="1">
      <c r="A9" s="36"/>
      <c r="B9" s="36"/>
      <c r="C9" s="21" t="s">
        <v>11</v>
      </c>
      <c r="D9" s="47"/>
      <c r="E9" s="51"/>
      <c r="F9" s="27"/>
      <c r="G9" s="30">
        <f>ROUND(D8*F9,2)</f>
        <v>0</v>
      </c>
      <c r="H9" s="9"/>
    </row>
    <row r="10" spans="1:10" ht="18" customHeight="1">
      <c r="A10" s="35"/>
      <c r="B10" s="35">
        <v>6</v>
      </c>
      <c r="C10" s="21" t="s">
        <v>9</v>
      </c>
      <c r="D10" s="46">
        <v>1950</v>
      </c>
      <c r="E10" s="51" t="s">
        <v>10</v>
      </c>
      <c r="F10" s="26"/>
      <c r="G10" s="30">
        <f>ROUND(D10*F10*0.85,2)</f>
        <v>0</v>
      </c>
      <c r="H10" s="7">
        <v>0.85</v>
      </c>
    </row>
    <row r="11" spans="1:10" ht="18" customHeight="1">
      <c r="A11" s="36"/>
      <c r="B11" s="36"/>
      <c r="C11" s="21" t="s">
        <v>11</v>
      </c>
      <c r="D11" s="47"/>
      <c r="E11" s="51"/>
      <c r="F11" s="27"/>
      <c r="G11" s="30">
        <f>ROUND(D10*F11,2)</f>
        <v>0</v>
      </c>
      <c r="H11" s="9"/>
    </row>
    <row r="12" spans="1:10" ht="18" customHeight="1">
      <c r="A12" s="35"/>
      <c r="B12" s="35">
        <v>7</v>
      </c>
      <c r="C12" s="21" t="s">
        <v>9</v>
      </c>
      <c r="D12" s="46">
        <v>1950</v>
      </c>
      <c r="E12" s="51" t="s">
        <v>10</v>
      </c>
      <c r="F12" s="26"/>
      <c r="G12" s="30">
        <f>ROUND(D12*F12*0.85,2)</f>
        <v>0</v>
      </c>
      <c r="H12" s="7">
        <v>0.85</v>
      </c>
    </row>
    <row r="13" spans="1:10" ht="18" customHeight="1">
      <c r="A13" s="36"/>
      <c r="B13" s="36"/>
      <c r="C13" s="21" t="s">
        <v>11</v>
      </c>
      <c r="D13" s="47"/>
      <c r="E13" s="51"/>
      <c r="F13" s="27"/>
      <c r="G13" s="30">
        <f>ROUND(D12*F13,2)</f>
        <v>0</v>
      </c>
      <c r="H13" s="9"/>
    </row>
    <row r="14" spans="1:10" ht="18" customHeight="1">
      <c r="A14" s="35"/>
      <c r="B14" s="35">
        <v>8</v>
      </c>
      <c r="C14" s="21" t="s">
        <v>9</v>
      </c>
      <c r="D14" s="46">
        <v>1950</v>
      </c>
      <c r="E14" s="51" t="s">
        <v>10</v>
      </c>
      <c r="F14" s="26"/>
      <c r="G14" s="30">
        <f>ROUND(D14*F14*0.85,2)</f>
        <v>0</v>
      </c>
      <c r="H14" s="7">
        <v>0.85</v>
      </c>
    </row>
    <row r="15" spans="1:10" ht="18" customHeight="1">
      <c r="A15" s="36"/>
      <c r="B15" s="36"/>
      <c r="C15" s="21" t="s">
        <v>11</v>
      </c>
      <c r="D15" s="47"/>
      <c r="E15" s="51"/>
      <c r="F15" s="27"/>
      <c r="G15" s="30">
        <f>ROUND(D14*F15,2)</f>
        <v>0</v>
      </c>
      <c r="H15" s="9"/>
    </row>
    <row r="16" spans="1:10" ht="18" customHeight="1">
      <c r="A16" s="35"/>
      <c r="B16" s="35">
        <v>9</v>
      </c>
      <c r="C16" s="21" t="s">
        <v>9</v>
      </c>
      <c r="D16" s="46">
        <v>1950</v>
      </c>
      <c r="E16" s="51" t="s">
        <v>10</v>
      </c>
      <c r="F16" s="26"/>
      <c r="G16" s="30">
        <f>ROUND(D16*F16*0.85,2)</f>
        <v>0</v>
      </c>
      <c r="H16" s="7">
        <v>0.85</v>
      </c>
    </row>
    <row r="17" spans="1:8" ht="18" customHeight="1">
      <c r="A17" s="36"/>
      <c r="B17" s="36"/>
      <c r="C17" s="21" t="s">
        <v>11</v>
      </c>
      <c r="D17" s="47"/>
      <c r="E17" s="51"/>
      <c r="F17" s="27"/>
      <c r="G17" s="30">
        <f>ROUND(D16*F17,2)</f>
        <v>0</v>
      </c>
      <c r="H17" s="9"/>
    </row>
    <row r="18" spans="1:8" ht="18" customHeight="1">
      <c r="A18" s="35"/>
      <c r="B18" s="35">
        <v>10</v>
      </c>
      <c r="C18" s="21" t="s">
        <v>9</v>
      </c>
      <c r="D18" s="46">
        <v>1950</v>
      </c>
      <c r="E18" s="51" t="s">
        <v>10</v>
      </c>
      <c r="F18" s="26"/>
      <c r="G18" s="30">
        <f>ROUND(D18*F18*0.85,2)</f>
        <v>0</v>
      </c>
      <c r="H18" s="7">
        <v>0.85</v>
      </c>
    </row>
    <row r="19" spans="1:8" ht="18" customHeight="1">
      <c r="A19" s="36"/>
      <c r="B19" s="36"/>
      <c r="C19" s="21" t="s">
        <v>11</v>
      </c>
      <c r="D19" s="47"/>
      <c r="E19" s="51"/>
      <c r="F19" s="27"/>
      <c r="G19" s="30">
        <f>ROUND(D18*F19,2)</f>
        <v>0</v>
      </c>
      <c r="H19" s="9"/>
    </row>
    <row r="20" spans="1:8" ht="18" customHeight="1">
      <c r="A20" s="35"/>
      <c r="B20" s="35">
        <v>11</v>
      </c>
      <c r="C20" s="21" t="s">
        <v>9</v>
      </c>
      <c r="D20" s="46">
        <v>1950</v>
      </c>
      <c r="E20" s="51" t="s">
        <v>10</v>
      </c>
      <c r="F20" s="26"/>
      <c r="G20" s="30">
        <f>ROUND(D20*F20*0.85,2)</f>
        <v>0</v>
      </c>
      <c r="H20" s="7">
        <v>0.85</v>
      </c>
    </row>
    <row r="21" spans="1:8" ht="18" customHeight="1">
      <c r="A21" s="36"/>
      <c r="B21" s="36"/>
      <c r="C21" s="21" t="s">
        <v>11</v>
      </c>
      <c r="D21" s="47"/>
      <c r="E21" s="51"/>
      <c r="F21" s="27"/>
      <c r="G21" s="30">
        <f>ROUND(D20*F21,2)</f>
        <v>0</v>
      </c>
      <c r="H21" s="9"/>
    </row>
    <row r="22" spans="1:8" ht="18" customHeight="1">
      <c r="A22" s="35"/>
      <c r="B22" s="35">
        <v>12</v>
      </c>
      <c r="C22" s="21" t="s">
        <v>9</v>
      </c>
      <c r="D22" s="46">
        <v>1950</v>
      </c>
      <c r="E22" s="35" t="s">
        <v>10</v>
      </c>
      <c r="F22" s="26"/>
      <c r="G22" s="30">
        <f>ROUND(D22*F22*0.85,2)</f>
        <v>0</v>
      </c>
      <c r="H22" s="7">
        <v>0.85</v>
      </c>
    </row>
    <row r="23" spans="1:8" ht="18" customHeight="1">
      <c r="A23" s="36"/>
      <c r="B23" s="36"/>
      <c r="C23" s="21" t="s">
        <v>11</v>
      </c>
      <c r="D23" s="47"/>
      <c r="E23" s="36"/>
      <c r="F23" s="27"/>
      <c r="G23" s="30">
        <f>ROUND(D22*F23,2)</f>
        <v>0</v>
      </c>
      <c r="H23" s="9"/>
    </row>
    <row r="24" spans="1:8" ht="18" customHeight="1">
      <c r="A24" s="35"/>
      <c r="B24" s="35">
        <v>1</v>
      </c>
      <c r="C24" s="21" t="s">
        <v>9</v>
      </c>
      <c r="D24" s="46">
        <v>1950</v>
      </c>
      <c r="E24" s="35" t="s">
        <v>10</v>
      </c>
      <c r="F24" s="26"/>
      <c r="G24" s="30">
        <f>ROUND(D24*F24*0.85,2)</f>
        <v>0</v>
      </c>
      <c r="H24" s="7">
        <v>0.85</v>
      </c>
    </row>
    <row r="25" spans="1:8" ht="18" customHeight="1">
      <c r="A25" s="36"/>
      <c r="B25" s="36"/>
      <c r="C25" s="21" t="s">
        <v>11</v>
      </c>
      <c r="D25" s="47"/>
      <c r="E25" s="36"/>
      <c r="F25" s="27"/>
      <c r="G25" s="30">
        <f>ROUND(D24*F25,2)</f>
        <v>0</v>
      </c>
      <c r="H25" s="9"/>
    </row>
    <row r="26" spans="1:8" ht="18" customHeight="1">
      <c r="A26" s="35"/>
      <c r="B26" s="35">
        <v>2</v>
      </c>
      <c r="C26" s="21" t="s">
        <v>9</v>
      </c>
      <c r="D26" s="46">
        <v>1950</v>
      </c>
      <c r="E26" s="51" t="s">
        <v>10</v>
      </c>
      <c r="F26" s="26"/>
      <c r="G26" s="30">
        <f>ROUND(D26*F26*0.85,2)</f>
        <v>0</v>
      </c>
      <c r="H26" s="7">
        <v>0.85</v>
      </c>
    </row>
    <row r="27" spans="1:8" ht="18" customHeight="1">
      <c r="A27" s="36"/>
      <c r="B27" s="36"/>
      <c r="C27" s="21" t="s">
        <v>11</v>
      </c>
      <c r="D27" s="47"/>
      <c r="E27" s="51"/>
      <c r="F27" s="27"/>
      <c r="G27" s="30">
        <f>ROUND(D26*F27,2)</f>
        <v>0</v>
      </c>
      <c r="H27" s="9"/>
    </row>
    <row r="28" spans="1:8" ht="18" customHeight="1">
      <c r="A28" s="35"/>
      <c r="B28" s="35">
        <v>3</v>
      </c>
      <c r="C28" s="21" t="s">
        <v>9</v>
      </c>
      <c r="D28" s="46">
        <v>1950</v>
      </c>
      <c r="E28" s="51" t="s">
        <v>10</v>
      </c>
      <c r="F28" s="26"/>
      <c r="G28" s="30">
        <f>ROUND(D28*F28*0.85,2)</f>
        <v>0</v>
      </c>
      <c r="H28" s="7">
        <v>0.85</v>
      </c>
    </row>
    <row r="29" spans="1:8" ht="18" customHeight="1">
      <c r="A29" s="36"/>
      <c r="B29" s="36"/>
      <c r="C29" s="21" t="s">
        <v>11</v>
      </c>
      <c r="D29" s="47"/>
      <c r="E29" s="51"/>
      <c r="F29" s="27"/>
      <c r="G29" s="30">
        <f>ROUND(D28*F29,2)</f>
        <v>0</v>
      </c>
      <c r="H29" s="9"/>
    </row>
    <row r="30" spans="1:8" ht="5.25" customHeight="1">
      <c r="A30" s="9"/>
      <c r="B30" s="9"/>
      <c r="C30" s="9"/>
      <c r="D30" s="21"/>
      <c r="E30" s="9"/>
      <c r="F30" s="9"/>
      <c r="G30" s="22"/>
      <c r="H30" s="9"/>
    </row>
    <row r="31" spans="1:8" ht="29.25" customHeight="1">
      <c r="A31" s="6" t="s">
        <v>12</v>
      </c>
      <c r="B31" s="10" t="s">
        <v>13</v>
      </c>
      <c r="C31" s="10" t="s">
        <v>14</v>
      </c>
      <c r="D31" s="10" t="s">
        <v>14</v>
      </c>
      <c r="E31" s="10" t="s">
        <v>13</v>
      </c>
      <c r="F31" s="10" t="s">
        <v>14</v>
      </c>
      <c r="G31" s="31">
        <f>ROUNDDOWN(SUM(G6:G29),0)</f>
        <v>0</v>
      </c>
      <c r="H31" s="23" t="s">
        <v>24</v>
      </c>
    </row>
    <row r="32" spans="1:8" ht="5.25" customHeight="1">
      <c r="A32" s="9"/>
      <c r="B32" s="9"/>
      <c r="C32" s="9"/>
      <c r="D32" s="21"/>
      <c r="E32" s="9"/>
      <c r="F32" s="9"/>
      <c r="G32" s="22"/>
      <c r="H32" s="9"/>
    </row>
    <row r="33" spans="1:9" ht="24.9" customHeight="1">
      <c r="A33" s="35" t="s">
        <v>2</v>
      </c>
      <c r="B33" s="35" t="s">
        <v>30</v>
      </c>
      <c r="C33" s="35" t="s">
        <v>3</v>
      </c>
      <c r="D33" s="37" t="s">
        <v>15</v>
      </c>
      <c r="E33" s="35" t="s">
        <v>5</v>
      </c>
      <c r="F33" s="39" t="s">
        <v>16</v>
      </c>
      <c r="G33" s="29" t="s">
        <v>27</v>
      </c>
      <c r="H33" s="35" t="s">
        <v>7</v>
      </c>
    </row>
    <row r="34" spans="1:9" ht="24.9" customHeight="1">
      <c r="A34" s="36"/>
      <c r="B34" s="36"/>
      <c r="C34" s="36"/>
      <c r="D34" s="38"/>
      <c r="E34" s="36"/>
      <c r="F34" s="40"/>
      <c r="G34" s="28" t="s">
        <v>35</v>
      </c>
      <c r="H34" s="36"/>
    </row>
    <row r="35" spans="1:9" ht="15" customHeight="1">
      <c r="A35" s="35" t="s">
        <v>17</v>
      </c>
      <c r="B35" s="35">
        <v>4</v>
      </c>
      <c r="C35" s="37"/>
      <c r="D35" s="46">
        <v>294077</v>
      </c>
      <c r="E35" s="37" t="s">
        <v>18</v>
      </c>
      <c r="F35" s="42"/>
      <c r="G35" s="44">
        <f>ROUND(D35*F35,2)</f>
        <v>0</v>
      </c>
      <c r="H35" s="35"/>
      <c r="I35" s="12"/>
    </row>
    <row r="36" spans="1:9" ht="15" customHeight="1">
      <c r="A36" s="36"/>
      <c r="B36" s="36"/>
      <c r="C36" s="38"/>
      <c r="D36" s="47"/>
      <c r="E36" s="38"/>
      <c r="F36" s="43"/>
      <c r="G36" s="45"/>
      <c r="H36" s="36"/>
      <c r="I36" s="12"/>
    </row>
    <row r="37" spans="1:9" ht="15" customHeight="1">
      <c r="A37" s="35"/>
      <c r="B37" s="35">
        <v>5</v>
      </c>
      <c r="C37" s="37"/>
      <c r="D37" s="46">
        <v>347893</v>
      </c>
      <c r="E37" s="37" t="s">
        <v>18</v>
      </c>
      <c r="F37" s="42"/>
      <c r="G37" s="44">
        <f>ROUND(D37*F37,2)</f>
        <v>0</v>
      </c>
      <c r="H37" s="35"/>
      <c r="I37" s="12"/>
    </row>
    <row r="38" spans="1:9" ht="15" customHeight="1">
      <c r="A38" s="36"/>
      <c r="B38" s="36"/>
      <c r="C38" s="38"/>
      <c r="D38" s="47"/>
      <c r="E38" s="38"/>
      <c r="F38" s="43"/>
      <c r="G38" s="45"/>
      <c r="H38" s="36"/>
      <c r="I38" s="12"/>
    </row>
    <row r="39" spans="1:9" ht="15" customHeight="1">
      <c r="A39" s="35"/>
      <c r="B39" s="35">
        <v>6</v>
      </c>
      <c r="C39" s="37"/>
      <c r="D39" s="46">
        <v>348586</v>
      </c>
      <c r="E39" s="37" t="s">
        <v>18</v>
      </c>
      <c r="F39" s="42"/>
      <c r="G39" s="44">
        <f>ROUND(D39*F39,2)</f>
        <v>0</v>
      </c>
      <c r="H39" s="48"/>
      <c r="I39" s="12"/>
    </row>
    <row r="40" spans="1:9" ht="15" customHeight="1">
      <c r="A40" s="36"/>
      <c r="B40" s="36"/>
      <c r="C40" s="38"/>
      <c r="D40" s="47"/>
      <c r="E40" s="38"/>
      <c r="F40" s="43"/>
      <c r="G40" s="45"/>
      <c r="H40" s="49"/>
      <c r="I40" s="12"/>
    </row>
    <row r="41" spans="1:9" ht="15" customHeight="1">
      <c r="A41" s="35"/>
      <c r="B41" s="35">
        <v>7</v>
      </c>
      <c r="C41" s="37"/>
      <c r="D41" s="46">
        <v>355467</v>
      </c>
      <c r="E41" s="37" t="s">
        <v>18</v>
      </c>
      <c r="F41" s="42"/>
      <c r="G41" s="44">
        <f>ROUND(D41*F41,2)</f>
        <v>0</v>
      </c>
      <c r="H41" s="35"/>
      <c r="I41" s="12"/>
    </row>
    <row r="42" spans="1:9" ht="15" customHeight="1">
      <c r="A42" s="50"/>
      <c r="B42" s="50"/>
      <c r="C42" s="38"/>
      <c r="D42" s="47"/>
      <c r="E42" s="38"/>
      <c r="F42" s="43"/>
      <c r="G42" s="45"/>
      <c r="H42" s="36"/>
      <c r="I42" s="12"/>
    </row>
    <row r="43" spans="1:9" ht="15" customHeight="1">
      <c r="A43" s="35"/>
      <c r="B43" s="35">
        <v>8</v>
      </c>
      <c r="C43" s="37"/>
      <c r="D43" s="46">
        <v>472731</v>
      </c>
      <c r="E43" s="37" t="s">
        <v>18</v>
      </c>
      <c r="F43" s="42"/>
      <c r="G43" s="44">
        <f t="shared" ref="G43" si="0">ROUND(D43*F43,2)</f>
        <v>0</v>
      </c>
      <c r="H43" s="35"/>
      <c r="I43" s="12"/>
    </row>
    <row r="44" spans="1:9" ht="15" customHeight="1">
      <c r="A44" s="50"/>
      <c r="B44" s="50"/>
      <c r="C44" s="38"/>
      <c r="D44" s="47"/>
      <c r="E44" s="38"/>
      <c r="F44" s="43"/>
      <c r="G44" s="45"/>
      <c r="H44" s="36"/>
      <c r="I44" s="12"/>
    </row>
    <row r="45" spans="1:9" ht="15" customHeight="1">
      <c r="A45" s="35"/>
      <c r="B45" s="35">
        <v>9</v>
      </c>
      <c r="C45" s="37"/>
      <c r="D45" s="46">
        <v>478569</v>
      </c>
      <c r="E45" s="37" t="s">
        <v>18</v>
      </c>
      <c r="F45" s="42"/>
      <c r="G45" s="44">
        <f>ROUND(D45*F45,2)</f>
        <v>0</v>
      </c>
      <c r="H45" s="35"/>
      <c r="I45" s="12"/>
    </row>
    <row r="46" spans="1:9" ht="15" customHeight="1">
      <c r="A46" s="50"/>
      <c r="B46" s="50"/>
      <c r="C46" s="38"/>
      <c r="D46" s="47"/>
      <c r="E46" s="38"/>
      <c r="F46" s="43"/>
      <c r="G46" s="45"/>
      <c r="H46" s="36"/>
      <c r="I46" s="12"/>
    </row>
    <row r="47" spans="1:9" ht="15" customHeight="1">
      <c r="A47" s="35"/>
      <c r="B47" s="35">
        <v>10</v>
      </c>
      <c r="C47" s="37"/>
      <c r="D47" s="46">
        <v>459816</v>
      </c>
      <c r="E47" s="37" t="s">
        <v>18</v>
      </c>
      <c r="F47" s="42"/>
      <c r="G47" s="44">
        <f t="shared" ref="G47" si="1">ROUND(D47*F47,2)</f>
        <v>0</v>
      </c>
      <c r="H47" s="35"/>
      <c r="I47" s="12"/>
    </row>
    <row r="48" spans="1:9" ht="15" customHeight="1">
      <c r="A48" s="36"/>
      <c r="B48" s="36"/>
      <c r="C48" s="38"/>
      <c r="D48" s="47"/>
      <c r="E48" s="38"/>
      <c r="F48" s="43"/>
      <c r="G48" s="45"/>
      <c r="H48" s="36"/>
      <c r="I48" s="12"/>
    </row>
    <row r="49" spans="1:9" ht="15" customHeight="1">
      <c r="A49" s="35"/>
      <c r="B49" s="35">
        <v>11</v>
      </c>
      <c r="C49" s="37"/>
      <c r="D49" s="46">
        <v>481131</v>
      </c>
      <c r="E49" s="37" t="s">
        <v>18</v>
      </c>
      <c r="F49" s="42"/>
      <c r="G49" s="44">
        <f t="shared" ref="G49" si="2">ROUND(D49*F49,2)</f>
        <v>0</v>
      </c>
      <c r="H49" s="35"/>
      <c r="I49" s="12"/>
    </row>
    <row r="50" spans="1:9" ht="15" customHeight="1">
      <c r="A50" s="36"/>
      <c r="B50" s="36"/>
      <c r="C50" s="38"/>
      <c r="D50" s="47"/>
      <c r="E50" s="38"/>
      <c r="F50" s="43"/>
      <c r="G50" s="45"/>
      <c r="H50" s="36"/>
      <c r="I50" s="12"/>
    </row>
    <row r="51" spans="1:9" ht="15" customHeight="1">
      <c r="A51" s="35"/>
      <c r="B51" s="35">
        <v>12</v>
      </c>
      <c r="C51" s="37"/>
      <c r="D51" s="46">
        <v>314741</v>
      </c>
      <c r="E51" s="37" t="s">
        <v>18</v>
      </c>
      <c r="F51" s="42"/>
      <c r="G51" s="44">
        <f t="shared" ref="G51" si="3">ROUND(D51*F51,2)</f>
        <v>0</v>
      </c>
      <c r="H51" s="35"/>
      <c r="I51" s="12"/>
    </row>
    <row r="52" spans="1:9" ht="15" customHeight="1">
      <c r="A52" s="36"/>
      <c r="B52" s="36"/>
      <c r="C52" s="38"/>
      <c r="D52" s="47"/>
      <c r="E52" s="38"/>
      <c r="F52" s="43"/>
      <c r="G52" s="45"/>
      <c r="H52" s="36"/>
      <c r="I52" s="12"/>
    </row>
    <row r="53" spans="1:9" ht="15" customHeight="1">
      <c r="A53" s="35"/>
      <c r="B53" s="35">
        <v>1</v>
      </c>
      <c r="C53" s="37"/>
      <c r="D53" s="46">
        <v>352961</v>
      </c>
      <c r="E53" s="37" t="s">
        <v>18</v>
      </c>
      <c r="F53" s="42"/>
      <c r="G53" s="44">
        <f t="shared" ref="G53" si="4">ROUND(D53*F53,2)</f>
        <v>0</v>
      </c>
      <c r="H53" s="35"/>
      <c r="I53" s="12"/>
    </row>
    <row r="54" spans="1:9" ht="15" customHeight="1">
      <c r="A54" s="36"/>
      <c r="B54" s="36"/>
      <c r="C54" s="38"/>
      <c r="D54" s="47"/>
      <c r="E54" s="38"/>
      <c r="F54" s="43"/>
      <c r="G54" s="45"/>
      <c r="H54" s="36"/>
      <c r="I54" s="12"/>
    </row>
    <row r="55" spans="1:9" ht="15" customHeight="1">
      <c r="A55" s="35"/>
      <c r="B55" s="35">
        <v>2</v>
      </c>
      <c r="C55" s="37"/>
      <c r="D55" s="46">
        <v>261891</v>
      </c>
      <c r="E55" s="37" t="s">
        <v>18</v>
      </c>
      <c r="F55" s="42"/>
      <c r="G55" s="44">
        <f t="shared" ref="G55" si="5">ROUND(D55*F55,2)</f>
        <v>0</v>
      </c>
      <c r="H55" s="35"/>
      <c r="I55" s="12"/>
    </row>
    <row r="56" spans="1:9" ht="15" customHeight="1">
      <c r="A56" s="36"/>
      <c r="B56" s="36"/>
      <c r="C56" s="38"/>
      <c r="D56" s="47"/>
      <c r="E56" s="38"/>
      <c r="F56" s="43"/>
      <c r="G56" s="45"/>
      <c r="H56" s="36"/>
      <c r="I56" s="12"/>
    </row>
    <row r="57" spans="1:9" ht="15" customHeight="1">
      <c r="A57" s="35"/>
      <c r="B57" s="35">
        <v>3</v>
      </c>
      <c r="C57" s="37"/>
      <c r="D57" s="46">
        <v>281729</v>
      </c>
      <c r="E57" s="37" t="s">
        <v>18</v>
      </c>
      <c r="F57" s="42"/>
      <c r="G57" s="44">
        <f t="shared" ref="G57" si="6">ROUND(D57*F57,2)</f>
        <v>0</v>
      </c>
      <c r="H57" s="35"/>
      <c r="I57" s="12"/>
    </row>
    <row r="58" spans="1:9" ht="15" customHeight="1">
      <c r="A58" s="36"/>
      <c r="B58" s="36"/>
      <c r="C58" s="38"/>
      <c r="D58" s="47"/>
      <c r="E58" s="38"/>
      <c r="F58" s="43"/>
      <c r="G58" s="45"/>
      <c r="H58" s="36"/>
      <c r="I58" s="12"/>
    </row>
    <row r="59" spans="1:9" ht="5.25" customHeight="1">
      <c r="A59" s="9"/>
      <c r="B59" s="9"/>
      <c r="C59" s="9"/>
      <c r="D59" s="21"/>
      <c r="E59" s="9"/>
      <c r="F59" s="9"/>
      <c r="G59" s="13"/>
      <c r="H59" s="9"/>
    </row>
    <row r="60" spans="1:9" ht="29.25" customHeight="1">
      <c r="A60" s="6" t="s">
        <v>19</v>
      </c>
      <c r="B60" s="10" t="s">
        <v>13</v>
      </c>
      <c r="C60" s="10" t="s">
        <v>29</v>
      </c>
      <c r="D60" s="11">
        <f>SUM(D35:D58)</f>
        <v>4449592</v>
      </c>
      <c r="E60" s="10" t="s">
        <v>20</v>
      </c>
      <c r="F60" s="10" t="s">
        <v>14</v>
      </c>
      <c r="G60" s="31">
        <f>ROUNDDOWN(SUM(G35:G58),0)</f>
        <v>0</v>
      </c>
      <c r="H60" s="24" t="s">
        <v>24</v>
      </c>
      <c r="I60" s="12"/>
    </row>
    <row r="61" spans="1:9" ht="5.25" customHeight="1">
      <c r="A61" s="21"/>
      <c r="B61" s="9"/>
      <c r="C61" s="9"/>
      <c r="D61" s="21"/>
      <c r="E61" s="9"/>
      <c r="F61" s="9"/>
      <c r="G61" s="9"/>
      <c r="H61" s="9"/>
    </row>
    <row r="62" spans="1:9" ht="25.5" customHeight="1">
      <c r="A62" s="14" t="s">
        <v>21</v>
      </c>
      <c r="B62" s="15" t="s">
        <v>13</v>
      </c>
      <c r="C62" s="15" t="s">
        <v>14</v>
      </c>
      <c r="D62" s="15" t="s">
        <v>14</v>
      </c>
      <c r="E62" s="15" t="s">
        <v>13</v>
      </c>
      <c r="F62" s="15" t="s">
        <v>14</v>
      </c>
      <c r="G62" s="32">
        <f>G31+G60</f>
        <v>0</v>
      </c>
      <c r="H62" s="20" t="s">
        <v>22</v>
      </c>
      <c r="I62" s="16"/>
    </row>
    <row r="63" spans="1:9" ht="25.5" customHeight="1" thickBot="1">
      <c r="A63" s="14" t="s">
        <v>31</v>
      </c>
      <c r="B63" s="15" t="s">
        <v>13</v>
      </c>
      <c r="C63" s="15" t="s">
        <v>14</v>
      </c>
      <c r="D63" s="15" t="s">
        <v>14</v>
      </c>
      <c r="E63" s="15" t="s">
        <v>13</v>
      </c>
      <c r="F63" s="15" t="s">
        <v>14</v>
      </c>
      <c r="G63" s="32">
        <f>ROUNDDOWN(G62*10/110,0)</f>
        <v>0</v>
      </c>
      <c r="H63" s="29" t="s">
        <v>33</v>
      </c>
      <c r="I63" s="16"/>
    </row>
    <row r="64" spans="1:9" ht="29.25" customHeight="1" thickBot="1">
      <c r="A64" s="19" t="s">
        <v>23</v>
      </c>
      <c r="B64" s="17" t="s">
        <v>13</v>
      </c>
      <c r="C64" s="17" t="s">
        <v>14</v>
      </c>
      <c r="D64" s="17" t="s">
        <v>14</v>
      </c>
      <c r="E64" s="17" t="s">
        <v>13</v>
      </c>
      <c r="F64" s="17" t="s">
        <v>14</v>
      </c>
      <c r="G64" s="33">
        <f>G62-G63</f>
        <v>0</v>
      </c>
      <c r="H64" s="18" t="s">
        <v>32</v>
      </c>
    </row>
    <row r="65" spans="1:8" ht="15.9" customHeight="1">
      <c r="A65" s="1" t="s">
        <v>26</v>
      </c>
    </row>
    <row r="66" spans="1:8" ht="15.9" customHeight="1">
      <c r="A66" s="41" t="s">
        <v>28</v>
      </c>
      <c r="B66" s="41"/>
      <c r="C66" s="41"/>
      <c r="D66" s="41"/>
      <c r="E66" s="41"/>
      <c r="F66" s="41"/>
      <c r="G66" s="41"/>
      <c r="H66" s="41"/>
    </row>
    <row r="67" spans="1:8" s="25" customFormat="1" ht="15.9" customHeight="1">
      <c r="A67" s="41" t="s">
        <v>34</v>
      </c>
      <c r="B67" s="41"/>
      <c r="C67" s="41"/>
      <c r="D67" s="41"/>
      <c r="E67" s="41"/>
      <c r="F67" s="41"/>
      <c r="G67" s="41"/>
      <c r="H67" s="41"/>
    </row>
    <row r="68" spans="1:8" ht="15.9" customHeight="1"/>
    <row r="69" spans="1:8" ht="15.9" customHeight="1"/>
    <row r="70" spans="1:8" ht="15.9" customHeight="1"/>
  </sheetData>
  <protectedRanges>
    <protectedRange algorithmName="SHA-512" hashValue="Zfp7iL62DhN98gXYIIIzdOlkeRDBepWFwDij42+xMJ5MBW8UGIH6jjftMU10f1ghJgobnnps6mjNaSx9f3iu2A==" saltValue="IjTH3fpJX0LMc6zt6GVhEw==" spinCount="100000" sqref="F4:F64" name="範囲1"/>
    <protectedRange algorithmName="SHA-512" hashValue="rRPN6jWtIcvZpxpffPPDzElUQ236cHqn4ORIfKHY8472i6dXQs+xOX1jMow/osKSjJ46yqYEu2ltTNl74HY4iA==" saltValue="h2eZvrpf70m4UfFdPHZl7Q==" spinCount="100000" sqref="G3" name="範囲2"/>
  </protectedRanges>
  <mergeCells count="162">
    <mergeCell ref="E12:E13"/>
    <mergeCell ref="A2:H2"/>
    <mergeCell ref="A6:A7"/>
    <mergeCell ref="B6:B7"/>
    <mergeCell ref="D6:D7"/>
    <mergeCell ref="E6:E7"/>
    <mergeCell ref="A8:A9"/>
    <mergeCell ref="B8:B9"/>
    <mergeCell ref="D8:D9"/>
    <mergeCell ref="E8:E9"/>
    <mergeCell ref="A4:A5"/>
    <mergeCell ref="B4:B5"/>
    <mergeCell ref="C4:C5"/>
    <mergeCell ref="D4:D5"/>
    <mergeCell ref="E4:E5"/>
    <mergeCell ref="F4:F5"/>
    <mergeCell ref="H4:H5"/>
    <mergeCell ref="G3:H3"/>
    <mergeCell ref="A10:A11"/>
    <mergeCell ref="B10:B11"/>
    <mergeCell ref="D10:D11"/>
    <mergeCell ref="E10:E11"/>
    <mergeCell ref="A12:A13"/>
    <mergeCell ref="B12:B13"/>
    <mergeCell ref="E20:E21"/>
    <mergeCell ref="A14:A15"/>
    <mergeCell ref="B14:B15"/>
    <mergeCell ref="D14:D15"/>
    <mergeCell ref="E14:E15"/>
    <mergeCell ref="A16:A17"/>
    <mergeCell ref="B16:B17"/>
    <mergeCell ref="D16:D17"/>
    <mergeCell ref="E16:E17"/>
    <mergeCell ref="D12:D13"/>
    <mergeCell ref="A26:A27"/>
    <mergeCell ref="B26:B27"/>
    <mergeCell ref="D26:D27"/>
    <mergeCell ref="E26:E27"/>
    <mergeCell ref="A28:A29"/>
    <mergeCell ref="B28:B29"/>
    <mergeCell ref="D28:D29"/>
    <mergeCell ref="E28:E29"/>
    <mergeCell ref="A22:A23"/>
    <mergeCell ref="B22:B23"/>
    <mergeCell ref="D22:D23"/>
    <mergeCell ref="E22:E23"/>
    <mergeCell ref="A24:A25"/>
    <mergeCell ref="B24:B25"/>
    <mergeCell ref="D24:D25"/>
    <mergeCell ref="E24:E25"/>
    <mergeCell ref="A18:A19"/>
    <mergeCell ref="B18:B19"/>
    <mergeCell ref="D18:D19"/>
    <mergeCell ref="E18:E19"/>
    <mergeCell ref="A20:A21"/>
    <mergeCell ref="B20:B21"/>
    <mergeCell ref="D20:D21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E37:E38"/>
    <mergeCell ref="E39:E40"/>
    <mergeCell ref="E57:E58"/>
    <mergeCell ref="A66:H66"/>
    <mergeCell ref="C35:C36"/>
    <mergeCell ref="D35:D36"/>
    <mergeCell ref="E35:E36"/>
    <mergeCell ref="F35:F36"/>
    <mergeCell ref="G35:G36"/>
    <mergeCell ref="C37:C38"/>
    <mergeCell ref="C39:C40"/>
    <mergeCell ref="C41:C42"/>
    <mergeCell ref="C43:C4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C57:C58"/>
    <mergeCell ref="D37:D38"/>
    <mergeCell ref="D39:D40"/>
    <mergeCell ref="D41:D42"/>
    <mergeCell ref="D43:D44"/>
    <mergeCell ref="D45:D46"/>
    <mergeCell ref="D47:D48"/>
    <mergeCell ref="D49:D50"/>
    <mergeCell ref="D51:D52"/>
    <mergeCell ref="D53:D54"/>
    <mergeCell ref="C45:C46"/>
    <mergeCell ref="C47:C48"/>
    <mergeCell ref="C49:C50"/>
    <mergeCell ref="C51:C52"/>
    <mergeCell ref="C53:C54"/>
    <mergeCell ref="C55:C56"/>
    <mergeCell ref="H35:H36"/>
    <mergeCell ref="H37:H38"/>
    <mergeCell ref="H39:H40"/>
    <mergeCell ref="H43:H44"/>
    <mergeCell ref="H41:H42"/>
    <mergeCell ref="G49:G50"/>
    <mergeCell ref="G51:G52"/>
    <mergeCell ref="G53:G54"/>
    <mergeCell ref="F43:F44"/>
    <mergeCell ref="F45:F46"/>
    <mergeCell ref="F47:F48"/>
    <mergeCell ref="F49:F50"/>
    <mergeCell ref="G55:G56"/>
    <mergeCell ref="G41:G42"/>
    <mergeCell ref="G43:G44"/>
    <mergeCell ref="G45:G46"/>
    <mergeCell ref="G47:G48"/>
    <mergeCell ref="E43:E44"/>
    <mergeCell ref="E55:E56"/>
    <mergeCell ref="F55:F56"/>
    <mergeCell ref="F57:F58"/>
    <mergeCell ref="G57:G58"/>
    <mergeCell ref="F41:F42"/>
    <mergeCell ref="E53:E54"/>
    <mergeCell ref="E49:E50"/>
    <mergeCell ref="E45:E46"/>
    <mergeCell ref="E41:E42"/>
    <mergeCell ref="E47:E48"/>
    <mergeCell ref="A33:A34"/>
    <mergeCell ref="B33:B34"/>
    <mergeCell ref="C33:C34"/>
    <mergeCell ref="D33:D34"/>
    <mergeCell ref="E33:E34"/>
    <mergeCell ref="F33:F34"/>
    <mergeCell ref="H33:H34"/>
    <mergeCell ref="A67:H67"/>
    <mergeCell ref="E51:E52"/>
    <mergeCell ref="F37:F38"/>
    <mergeCell ref="F39:F40"/>
    <mergeCell ref="G37:G38"/>
    <mergeCell ref="G39:G40"/>
    <mergeCell ref="H57:H58"/>
    <mergeCell ref="H45:H46"/>
    <mergeCell ref="H47:H48"/>
    <mergeCell ref="H49:H50"/>
    <mergeCell ref="H51:H52"/>
    <mergeCell ref="H53:H54"/>
    <mergeCell ref="H55:H56"/>
    <mergeCell ref="F51:F52"/>
    <mergeCell ref="F53:F54"/>
    <mergeCell ref="D55:D56"/>
    <mergeCell ref="D57:D58"/>
  </mergeCells>
  <phoneticPr fontId="3"/>
  <printOptions horizontalCentered="1"/>
  <pageMargins left="0.78740157480314965" right="0.39370078740157483" top="0.51181102362204722" bottom="0.35433070866141736" header="0.35433070866141736" footer="0.31496062992125984"/>
  <pageSetup paperSize="9" scale="70" orientation="portrait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単価表(緑橋）</vt:lpstr>
      <vt:lpstr>'単価表(緑橋）'!Print_Area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2020-11-17T10:15:04Z</cp:lastPrinted>
  <dcterms:created xsi:type="dcterms:W3CDTF">2018-11-07T00:13:34Z</dcterms:created>
  <dcterms:modified xsi:type="dcterms:W3CDTF">2025-10-28T04:31:30Z</dcterms:modified>
</cp:coreProperties>
</file>